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425" firstSheet="1" activeTab="1"/>
  </bookViews>
  <sheets>
    <sheet name="2000-2011" sheetId="13" r:id="rId1"/>
    <sheet name="Form Inventaris" sheetId="16" r:id="rId2"/>
  </sheets>
  <definedNames>
    <definedName name="_xlnm.Print_Titles" localSheetId="1">'Form Inventaris'!$7:$10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41" i="13" l="1"/>
  <c r="H540" i="13"/>
  <c r="H539" i="13"/>
  <c r="H538" i="13"/>
  <c r="H537" i="13"/>
  <c r="H536" i="13"/>
  <c r="H535" i="13"/>
  <c r="H534" i="13"/>
  <c r="H533" i="13"/>
  <c r="H532" i="13"/>
  <c r="H531" i="13"/>
  <c r="H530" i="13"/>
  <c r="H529" i="13"/>
  <c r="H528" i="13"/>
  <c r="H527" i="13"/>
  <c r="H526" i="13"/>
  <c r="H525" i="13"/>
  <c r="H524" i="13"/>
  <c r="H523" i="13"/>
  <c r="H522" i="13"/>
  <c r="H521" i="13"/>
  <c r="H520" i="13"/>
  <c r="H519" i="13"/>
  <c r="H518" i="13"/>
  <c r="H517" i="13"/>
  <c r="H516" i="13"/>
  <c r="H515" i="13"/>
  <c r="H514" i="13"/>
  <c r="H513" i="13"/>
  <c r="H512" i="13"/>
  <c r="H511" i="13"/>
  <c r="H510" i="13"/>
  <c r="H509" i="13"/>
  <c r="H508" i="13"/>
  <c r="H507" i="13"/>
  <c r="H506" i="13"/>
  <c r="H505" i="13"/>
  <c r="H504" i="13"/>
  <c r="H503" i="13"/>
  <c r="H502" i="13"/>
  <c r="G498" i="13"/>
  <c r="G497" i="13"/>
  <c r="G496" i="13"/>
  <c r="G495" i="13"/>
  <c r="G494" i="13"/>
  <c r="G493" i="13"/>
  <c r="G492" i="13"/>
  <c r="G491" i="13"/>
  <c r="H490" i="13"/>
  <c r="H489" i="13"/>
  <c r="H488" i="13"/>
  <c r="H487" i="13"/>
  <c r="H486" i="13"/>
  <c r="H485" i="13"/>
  <c r="H484" i="13"/>
  <c r="H483" i="13"/>
  <c r="H482" i="13"/>
  <c r="H481" i="13"/>
  <c r="H480" i="13"/>
  <c r="H479" i="13"/>
  <c r="H478" i="13"/>
  <c r="H477" i="13"/>
  <c r="H476" i="13"/>
  <c r="H475" i="13"/>
  <c r="H474" i="13"/>
  <c r="H473" i="13"/>
  <c r="H472" i="13"/>
  <c r="H471" i="13"/>
  <c r="H470" i="13"/>
  <c r="H469" i="13"/>
  <c r="H468" i="13"/>
  <c r="H467" i="13"/>
  <c r="H466" i="13"/>
  <c r="H465" i="13"/>
  <c r="H464" i="13"/>
  <c r="H463" i="13"/>
  <c r="H462" i="13"/>
  <c r="H461" i="13"/>
  <c r="H460" i="13"/>
  <c r="H459" i="13"/>
  <c r="H433" i="13"/>
  <c r="H432" i="13"/>
  <c r="H431" i="13"/>
  <c r="H430" i="13"/>
  <c r="H429" i="13"/>
  <c r="H428" i="13"/>
  <c r="H427" i="13"/>
  <c r="H426" i="13"/>
  <c r="H425" i="13"/>
  <c r="H424" i="13"/>
  <c r="H423" i="13"/>
  <c r="H422" i="13"/>
  <c r="H421" i="13"/>
  <c r="H420" i="13"/>
  <c r="H419" i="13"/>
  <c r="H418" i="13"/>
  <c r="H417" i="13"/>
  <c r="H416" i="13"/>
  <c r="H415" i="13"/>
  <c r="H414" i="13"/>
  <c r="H413" i="13"/>
  <c r="H412" i="13"/>
  <c r="H411" i="13"/>
  <c r="H410" i="13"/>
  <c r="H409" i="13"/>
  <c r="H408" i="13"/>
  <c r="H407" i="13"/>
  <c r="H406" i="13"/>
  <c r="H405" i="13"/>
  <c r="H404" i="13"/>
  <c r="H403" i="13"/>
  <c r="H402" i="13"/>
  <c r="H401" i="13"/>
  <c r="H400" i="13"/>
  <c r="H399" i="13"/>
  <c r="H398" i="13"/>
  <c r="H397" i="13"/>
  <c r="H396" i="13"/>
  <c r="H395" i="13"/>
  <c r="H394" i="13"/>
  <c r="H393" i="13"/>
  <c r="H392" i="13"/>
  <c r="H391" i="13"/>
  <c r="H390" i="13"/>
  <c r="H389" i="13"/>
  <c r="H388" i="13"/>
  <c r="H386" i="13"/>
  <c r="H385" i="13"/>
  <c r="H384" i="13"/>
  <c r="H383" i="13"/>
  <c r="H382" i="13"/>
  <c r="H381" i="13"/>
  <c r="H380" i="13"/>
  <c r="H379" i="13"/>
  <c r="H378" i="13"/>
  <c r="H377" i="13"/>
  <c r="H376" i="13"/>
  <c r="H375" i="13"/>
  <c r="H374" i="13"/>
  <c r="H373" i="13"/>
  <c r="H372" i="13"/>
  <c r="H371" i="13"/>
  <c r="H370" i="13"/>
  <c r="H369" i="13"/>
  <c r="H367" i="13"/>
  <c r="H366" i="13"/>
  <c r="H365" i="13"/>
  <c r="H364" i="13"/>
  <c r="H363" i="13"/>
  <c r="H362" i="13"/>
  <c r="H361" i="13"/>
  <c r="H358" i="13"/>
  <c r="H357" i="13"/>
  <c r="H356" i="13"/>
  <c r="H355" i="13"/>
  <c r="H354" i="13"/>
  <c r="H353" i="13"/>
  <c r="H352" i="13"/>
  <c r="H351" i="13"/>
  <c r="H350" i="13"/>
  <c r="H349" i="13"/>
  <c r="H348" i="13"/>
  <c r="H347" i="13"/>
  <c r="H343" i="13"/>
  <c r="H341" i="13"/>
  <c r="H340" i="13"/>
  <c r="H339" i="13"/>
  <c r="H337" i="13"/>
  <c r="H336" i="13"/>
  <c r="H335" i="13"/>
  <c r="H334" i="13"/>
  <c r="H333" i="13"/>
  <c r="H332" i="13"/>
  <c r="H331" i="13"/>
  <c r="H329" i="13"/>
  <c r="H328" i="13"/>
  <c r="H327" i="13"/>
  <c r="H326" i="13"/>
  <c r="H325" i="13"/>
  <c r="H324" i="13"/>
  <c r="H323" i="13"/>
  <c r="H322" i="13"/>
  <c r="H320" i="13"/>
  <c r="H318" i="13"/>
  <c r="H316" i="13"/>
  <c r="H315" i="13"/>
  <c r="H314" i="13"/>
  <c r="H313" i="13"/>
  <c r="H312" i="13"/>
  <c r="H311" i="13"/>
  <c r="H310" i="13"/>
  <c r="H309" i="13"/>
  <c r="H306" i="13"/>
  <c r="H305" i="13"/>
  <c r="H304" i="13"/>
  <c r="H303" i="13"/>
  <c r="H302" i="13"/>
  <c r="H301" i="13"/>
  <c r="H300" i="13"/>
  <c r="H299" i="13"/>
  <c r="H298" i="13"/>
  <c r="H297" i="13"/>
  <c r="H296" i="13"/>
  <c r="H295" i="13"/>
  <c r="H294" i="13"/>
  <c r="H293" i="13"/>
  <c r="H292" i="13"/>
  <c r="H291" i="13"/>
  <c r="H290" i="13"/>
  <c r="H289" i="13"/>
  <c r="H288" i="13"/>
  <c r="H287" i="13"/>
  <c r="H286" i="13"/>
  <c r="H285" i="13"/>
  <c r="H284" i="13"/>
  <c r="H283" i="13"/>
  <c r="H282" i="13"/>
  <c r="H281" i="13"/>
  <c r="H280" i="13"/>
  <c r="H279" i="13"/>
  <c r="H278" i="13"/>
  <c r="H277" i="13"/>
  <c r="H276" i="13"/>
  <c r="H275" i="13"/>
  <c r="H274" i="13"/>
  <c r="H273" i="13"/>
  <c r="H272" i="13"/>
  <c r="H271" i="13"/>
  <c r="H270" i="13"/>
  <c r="H269" i="13"/>
  <c r="H268" i="13"/>
  <c r="H267" i="13"/>
  <c r="H266" i="13"/>
  <c r="H265" i="13"/>
  <c r="H264" i="13"/>
  <c r="H263" i="13"/>
  <c r="H262" i="13"/>
  <c r="H261" i="13"/>
  <c r="H260" i="13"/>
  <c r="H259" i="13"/>
  <c r="H258" i="13"/>
  <c r="H257" i="13"/>
  <c r="H256" i="13"/>
  <c r="H255" i="13"/>
  <c r="H254" i="13"/>
  <c r="H253" i="13"/>
  <c r="H252" i="13"/>
  <c r="H251" i="13"/>
  <c r="H250" i="13"/>
  <c r="H249" i="13"/>
  <c r="H248" i="13"/>
  <c r="G244" i="13"/>
  <c r="H243" i="13"/>
  <c r="H242" i="13"/>
  <c r="H241" i="13"/>
  <c r="H240" i="13"/>
  <c r="H239" i="13"/>
  <c r="H238" i="13"/>
  <c r="H237" i="13"/>
  <c r="H236" i="13"/>
  <c r="H235" i="13"/>
  <c r="H234" i="13"/>
  <c r="H233" i="13"/>
  <c r="H232" i="13"/>
  <c r="H231" i="13"/>
  <c r="H230" i="13"/>
  <c r="H229" i="13"/>
  <c r="H228" i="13"/>
  <c r="H227" i="13"/>
  <c r="H225" i="13"/>
  <c r="H224" i="13"/>
  <c r="H222" i="13"/>
  <c r="H221" i="13"/>
  <c r="H220" i="13"/>
  <c r="H219" i="13"/>
  <c r="H218" i="13"/>
  <c r="G217" i="13"/>
  <c r="H216" i="13"/>
  <c r="H215" i="13"/>
  <c r="H214" i="13"/>
  <c r="H213" i="13"/>
  <c r="H212" i="13"/>
  <c r="G211" i="13"/>
  <c r="H210" i="13"/>
  <c r="H208" i="13"/>
  <c r="H207" i="13"/>
  <c r="H206" i="13"/>
  <c r="H205" i="13"/>
  <c r="H204" i="13"/>
  <c r="H203" i="13"/>
  <c r="H202" i="13"/>
  <c r="H201" i="13"/>
  <c r="H200" i="13"/>
  <c r="H199" i="13"/>
  <c r="H198" i="13"/>
  <c r="H197" i="13"/>
  <c r="G196" i="13"/>
  <c r="G195" i="13"/>
  <c r="H194" i="13"/>
  <c r="H180" i="13"/>
  <c r="H179" i="13"/>
  <c r="G178" i="13"/>
  <c r="H177" i="13"/>
  <c r="H176" i="13"/>
  <c r="H175" i="13"/>
  <c r="H174" i="13"/>
  <c r="H173" i="13"/>
  <c r="H172" i="13"/>
  <c r="H171" i="13"/>
  <c r="H170" i="13"/>
  <c r="H169" i="13"/>
  <c r="H168" i="13"/>
  <c r="H167" i="13"/>
  <c r="H166" i="13"/>
  <c r="H165" i="13"/>
  <c r="H164" i="13"/>
  <c r="H163" i="13"/>
  <c r="H162" i="13"/>
  <c r="H161" i="13"/>
  <c r="H160" i="13"/>
  <c r="H159" i="13"/>
  <c r="H158" i="13"/>
  <c r="H157" i="13"/>
  <c r="H156" i="13"/>
  <c r="H155" i="13"/>
  <c r="H154" i="13"/>
  <c r="H153" i="13"/>
  <c r="H152" i="13"/>
  <c r="H151" i="13"/>
  <c r="H150" i="13"/>
  <c r="H149" i="13"/>
  <c r="H148" i="13"/>
  <c r="H147" i="13"/>
  <c r="H146" i="13"/>
  <c r="H145" i="13"/>
  <c r="H144" i="13"/>
  <c r="H143" i="13"/>
  <c r="H142" i="13"/>
  <c r="H141" i="13"/>
  <c r="H140" i="13"/>
  <c r="H139" i="13"/>
  <c r="H138" i="13"/>
  <c r="H137" i="13"/>
  <c r="H136" i="13"/>
  <c r="H135" i="13"/>
  <c r="H134" i="13"/>
  <c r="H133" i="13"/>
  <c r="H132" i="13"/>
  <c r="H131" i="13"/>
  <c r="H130" i="13"/>
  <c r="H129" i="13"/>
  <c r="H128" i="13"/>
  <c r="H127" i="13"/>
  <c r="H126" i="13"/>
  <c r="H125" i="13"/>
  <c r="H117" i="13"/>
  <c r="H116" i="13"/>
  <c r="H115" i="13"/>
  <c r="H106" i="13"/>
  <c r="H105" i="13"/>
  <c r="H104" i="13"/>
  <c r="H103" i="13"/>
  <c r="H102" i="13"/>
  <c r="H101" i="13"/>
  <c r="H100" i="13"/>
  <c r="H99" i="13"/>
  <c r="H98" i="13"/>
  <c r="H97" i="13"/>
  <c r="H96" i="13"/>
  <c r="H93" i="13"/>
  <c r="G65" i="13"/>
  <c r="H53" i="13"/>
  <c r="G52" i="13"/>
  <c r="H51" i="13"/>
  <c r="G50" i="13"/>
  <c r="G49" i="13"/>
  <c r="H48" i="13"/>
  <c r="H47" i="13"/>
  <c r="H46" i="13"/>
  <c r="H45" i="13"/>
  <c r="H38" i="13"/>
  <c r="H24" i="13"/>
  <c r="H19" i="13"/>
  <c r="H17" i="13"/>
  <c r="H16" i="13"/>
  <c r="H15" i="13"/>
  <c r="H14" i="13"/>
  <c r="H13" i="13"/>
  <c r="H12" i="13"/>
  <c r="H11" i="13"/>
</calcChain>
</file>

<file path=xl/sharedStrings.xml><?xml version="1.0" encoding="utf-8"?>
<sst xmlns="http://schemas.openxmlformats.org/spreadsheetml/2006/main" count="2935" uniqueCount="1487">
  <si>
    <t xml:space="preserve"> R. 405 / Jurusan Arsitektur</t>
  </si>
  <si>
    <t>05-05-2008</t>
  </si>
  <si>
    <t>21-05-2008</t>
  </si>
  <si>
    <t>AC 2 PK Panasonic</t>
  </si>
  <si>
    <t>14.08.0801.4878</t>
  </si>
  <si>
    <t xml:space="preserve"> R. Adm. Umum</t>
  </si>
  <si>
    <t>AC 1.5 PK Panasonic</t>
  </si>
  <si>
    <t>14.08.0801.4879</t>
  </si>
  <si>
    <t xml:space="preserve"> R. Maintenance</t>
  </si>
  <si>
    <t>21.08.0801.4880</t>
  </si>
  <si>
    <t xml:space="preserve"> R. Sekjur Arsitektur</t>
  </si>
  <si>
    <t>Switch 3Com "316475CS"</t>
  </si>
  <si>
    <t>14.08.0555.4929 - 4930</t>
  </si>
  <si>
    <t>4-11-2008</t>
  </si>
  <si>
    <t>PC Asus P5 GC-MX Intel E2180 2 Ghz.</t>
  </si>
  <si>
    <t>14.08.0501.4931-4933</t>
  </si>
  <si>
    <t>14.08.0502.4934-4936</t>
  </si>
  <si>
    <t xml:space="preserve"> Jl. Borobudur</t>
  </si>
  <si>
    <t>Monitor CRT-17" SPC</t>
  </si>
  <si>
    <t>24-11-2008</t>
  </si>
  <si>
    <t>Switch 3Com "16 port2port gigabyte"</t>
  </si>
  <si>
    <t>14.08.0555.4937-4938</t>
  </si>
  <si>
    <t xml:space="preserve"> Ruang 106 / Lab. TM.</t>
  </si>
  <si>
    <t>14.08.0602.4939-4940</t>
  </si>
  <si>
    <t>Kursi Kerja Hidrolik "Besar &amp; Kecil"</t>
  </si>
  <si>
    <t>14.08.0999.4941-4944</t>
  </si>
  <si>
    <t xml:space="preserve"> R. 401 / Lab. Arsitektur</t>
  </si>
  <si>
    <t xml:space="preserve"> Lt..4</t>
  </si>
  <si>
    <t xml:space="preserve"> R. 401 / Lab. Arsitektur / AU/Keu</t>
  </si>
  <si>
    <t xml:space="preserve"> Lt. 4 / Lt. 2</t>
  </si>
  <si>
    <t>27-11-2008</t>
  </si>
  <si>
    <t>14.08.0813.4945</t>
  </si>
  <si>
    <t xml:space="preserve"> R. Sekret. T. Industri</t>
  </si>
  <si>
    <t>06-01-2009</t>
  </si>
  <si>
    <t>Mesin Fax " Canon - JX201"</t>
  </si>
  <si>
    <t>14.09.0811.4946</t>
  </si>
  <si>
    <t xml:space="preserve"> R. Sekretaris Pimpinan</t>
  </si>
  <si>
    <t>21-01-2009</t>
  </si>
  <si>
    <t>Printer "CANON IP1980"</t>
  </si>
  <si>
    <t>14.09.0503.4947</t>
  </si>
  <si>
    <t xml:space="preserve"> R. Koord. Lab. T. Mesin</t>
  </si>
  <si>
    <t>23-01-2009</t>
  </si>
  <si>
    <t>14.09.0501.4948</t>
  </si>
  <si>
    <t>PC-"Proc-X2.5600 AMD / Sim Cool 802"</t>
  </si>
  <si>
    <t>14.09.0501.4949</t>
  </si>
  <si>
    <t>LCD 17" View Sonic</t>
  </si>
  <si>
    <t>14.09.0502.4950</t>
  </si>
  <si>
    <t xml:space="preserve"> Prog. S2</t>
  </si>
  <si>
    <t>14.09.0503.4951</t>
  </si>
  <si>
    <t>Printer HP-D2276 "All in One"</t>
  </si>
  <si>
    <t>14.09.0501.4952</t>
  </si>
  <si>
    <t>00-00-2005</t>
  </si>
  <si>
    <t>LCD "Panasonic"</t>
  </si>
  <si>
    <t xml:space="preserve"> T. Mesin / Semi-Q-V</t>
  </si>
  <si>
    <t>30-01-2009</t>
  </si>
  <si>
    <t>LCD " Sony"</t>
  </si>
  <si>
    <t>PHK - A3 (2007-2008)</t>
  </si>
  <si>
    <t>Notebook "Toshiba Sattelite A200"</t>
  </si>
  <si>
    <t>PC "Lenovo" / Monitor Black Casing</t>
  </si>
  <si>
    <t>23.05.0516.4953-4954</t>
  </si>
  <si>
    <t>23.09.0516.4955-4956</t>
  </si>
  <si>
    <t>23.09.0517.4957-4959</t>
  </si>
  <si>
    <t>23.09.0502.4960-4964</t>
  </si>
  <si>
    <t>23-11-2011</t>
  </si>
  <si>
    <t>Kajur. T. Sipil</t>
  </si>
  <si>
    <t>23.09.0502.4965-4976</t>
  </si>
  <si>
    <t>IBM Server X Series 4364-42A</t>
  </si>
  <si>
    <t>23.09.0501.4977</t>
  </si>
  <si>
    <t xml:space="preserve"> (Tempat Rekt.)</t>
  </si>
  <si>
    <t>Switch "(3 Com / 24 port)"</t>
  </si>
  <si>
    <t>23.09.0555.4978-4979</t>
  </si>
  <si>
    <t xml:space="preserve"> Lt. 1 &amp; Lt. 2</t>
  </si>
  <si>
    <t>25-01-2009</t>
  </si>
  <si>
    <t>Mesin Fotocopy "Canon NP-6030"</t>
  </si>
  <si>
    <t>14.09.0506.4980</t>
  </si>
  <si>
    <t>R. Sekret. Keuangan</t>
  </si>
  <si>
    <t>30-30-2009</t>
  </si>
  <si>
    <t>LCD-Projector "ACER X1160 PZ</t>
  </si>
  <si>
    <t>14.09.0516.4981-4982</t>
  </si>
  <si>
    <t xml:space="preserve"> R. Ka. Perpustakaan</t>
  </si>
  <si>
    <t>14.09.0801.4984</t>
  </si>
  <si>
    <t>05-03-2011</t>
  </si>
  <si>
    <t>14.11.0501.5279-5280</t>
  </si>
  <si>
    <t>Lab. Digital Jur. Arsitektur</t>
  </si>
  <si>
    <t>05-02-2011</t>
  </si>
  <si>
    <t>14.11.0501.5281</t>
  </si>
  <si>
    <t>14.11.0501.5282</t>
  </si>
  <si>
    <t>WD-I</t>
  </si>
  <si>
    <t>14.09.0502.4983</t>
  </si>
  <si>
    <t xml:space="preserve"> R. ICT Jur. Teknik Mesin</t>
  </si>
  <si>
    <t>14.88..0801.4695</t>
  </si>
  <si>
    <t>14.98.0801.4696 - 4697</t>
  </si>
  <si>
    <t>14.98.0801.4698</t>
  </si>
  <si>
    <t>14.98.0801.4699</t>
  </si>
  <si>
    <t>14.98.0801.4700-4702</t>
  </si>
  <si>
    <t>14.98.0801.4703</t>
  </si>
  <si>
    <t>14.98.0801.4704-4706</t>
  </si>
  <si>
    <t>14.98.0801.4708</t>
  </si>
  <si>
    <t>14.96.0801.4709</t>
  </si>
  <si>
    <t>14.08.0813.4946</t>
  </si>
  <si>
    <t xml:space="preserve"> R. Sekret. Program DIII</t>
  </si>
  <si>
    <t>14.08.0813.4947</t>
  </si>
  <si>
    <t>Monitor LCD LG 16"</t>
  </si>
  <si>
    <t>14.09.0813.4985</t>
  </si>
  <si>
    <t xml:space="preserve"> Ruang PPM / Litbang</t>
  </si>
  <si>
    <t>COMPO "POLITRON FX 922R</t>
  </si>
  <si>
    <t>14.09.0555.4986</t>
  </si>
  <si>
    <t xml:space="preserve"> Bagian Umum</t>
  </si>
  <si>
    <t>WIRELESS MICROPON BLACK SPIDER</t>
  </si>
  <si>
    <t>14.09.0555.4987</t>
  </si>
  <si>
    <t>Switch "(24 port GbE Managed)"</t>
  </si>
  <si>
    <t>14.09.0555.4988</t>
  </si>
  <si>
    <t>05-06-2009</t>
  </si>
  <si>
    <t>14.09.0813.4989</t>
  </si>
  <si>
    <t xml:space="preserve"> Arsitektur</t>
  </si>
  <si>
    <t>13-07-2009</t>
  </si>
  <si>
    <t>Printer LEXMARK Z2320 / 000J3901605</t>
  </si>
  <si>
    <t>PEROLEHAN TAHUN 2000 &amp; TAHUN 2011</t>
  </si>
  <si>
    <t xml:space="preserve"> Hibah Alumni</t>
  </si>
  <si>
    <t>36.09.0503.4990</t>
  </si>
  <si>
    <t>14-07-2009</t>
  </si>
  <si>
    <t>Notebook "ACER" 4535</t>
  </si>
  <si>
    <t>14.09.0517.4991</t>
  </si>
  <si>
    <t xml:space="preserve">Program S2 </t>
  </si>
  <si>
    <t>Jl. Borobudur</t>
  </si>
  <si>
    <t>R. Kelas ( 307)</t>
  </si>
  <si>
    <t>14.11.0516.5273</t>
  </si>
  <si>
    <t>Wadek II</t>
  </si>
  <si>
    <t>PEROLEHAN TAHUN ………………..</t>
  </si>
  <si>
    <t>Jakarta, …………………….</t>
  </si>
  <si>
    <t>Diketahui,</t>
  </si>
  <si>
    <t>(……………………………………..)</t>
  </si>
  <si>
    <t>Disetujui,</t>
  </si>
  <si>
    <t>(…………………………….…..)</t>
  </si>
  <si>
    <t>Lemari Arsip "pintu kaca dorong" B-304</t>
  </si>
  <si>
    <t>14.11.0705.5274-5275</t>
  </si>
  <si>
    <t>Rak buku Chery</t>
  </si>
  <si>
    <t>14.11.0708.5276-5277</t>
  </si>
  <si>
    <t>Gradense (lemari gelas)</t>
  </si>
  <si>
    <t>14.11.0777.5278</t>
  </si>
  <si>
    <t>SJM</t>
  </si>
  <si>
    <t>06-06-2011</t>
  </si>
  <si>
    <t>30-06-2011</t>
  </si>
  <si>
    <t>14.09.0501.4992</t>
  </si>
  <si>
    <t>Rg. Dekan</t>
  </si>
  <si>
    <t>Lt. 2</t>
  </si>
  <si>
    <t>AC " Panasonic 1.5 PK"</t>
  </si>
  <si>
    <t>21-07-2009</t>
  </si>
  <si>
    <t>14.09.0516.4993</t>
  </si>
  <si>
    <t>Bagian Umum</t>
  </si>
  <si>
    <t>14.09.0516.4994</t>
  </si>
  <si>
    <t>Speaker Aktif "indoctron"718 (34.800 PMPO)</t>
  </si>
  <si>
    <t>14.09.0555.4995</t>
  </si>
  <si>
    <t>Printer Canon IP1980</t>
  </si>
  <si>
    <t>14.09.0503.4996</t>
  </si>
  <si>
    <t>Jurusan Arsitektur</t>
  </si>
  <si>
    <t>Lt. 4</t>
  </si>
  <si>
    <t>Notebook "ACER Aspire 4535"</t>
  </si>
  <si>
    <t>14.09.0517.4998</t>
  </si>
  <si>
    <t>05-10-2009</t>
  </si>
  <si>
    <t>19-10-2009</t>
  </si>
  <si>
    <t>14.09.0503.4999</t>
  </si>
  <si>
    <t>Bagian Umum - Tata Usaha</t>
  </si>
  <si>
    <t>21-10-2009</t>
  </si>
  <si>
    <t>Kajur &amp; Staf Jurusan Sipil</t>
  </si>
  <si>
    <t>14.09.0501.5000-1</t>
  </si>
  <si>
    <t>MEJA KOMP. 1/2 BIRO</t>
  </si>
  <si>
    <t>14.09.0602.5002</t>
  </si>
  <si>
    <t>Staf Jur. Arsitektur</t>
  </si>
  <si>
    <t>23-10-2009</t>
  </si>
  <si>
    <t>UPS "ICA" 1200 V</t>
  </si>
  <si>
    <t>14.09.0555.5003-5004</t>
  </si>
  <si>
    <t>Lab. Komputer</t>
  </si>
  <si>
    <t>06-11-2009</t>
  </si>
  <si>
    <t>FAN INDUSTRIAL "CRISBOW"</t>
  </si>
  <si>
    <t>14.09.0855.5005-5006</t>
  </si>
  <si>
    <t>Gudang Rumah Tangga</t>
  </si>
  <si>
    <t>Printer Canon IP1980 PIXMA</t>
  </si>
  <si>
    <t>Lab. Fisika</t>
  </si>
  <si>
    <t>Lt. 1</t>
  </si>
  <si>
    <t>Printer HP Laser P1005</t>
  </si>
  <si>
    <t>14.09.0503.5007</t>
  </si>
  <si>
    <t>14.09.0503.5008</t>
  </si>
  <si>
    <t>Lab. Teknik Elektro</t>
  </si>
  <si>
    <t>14.09.0501.4997 (1,2)</t>
  </si>
  <si>
    <t>Jurusan T. Elektro</t>
  </si>
  <si>
    <t>14.09.0503.5009-5010</t>
  </si>
  <si>
    <t>07-12-2009</t>
  </si>
  <si>
    <t>LCD Projector "NEC NP 110 "</t>
  </si>
  <si>
    <t>14.09.0516.5011-5012</t>
  </si>
  <si>
    <t>09-12-2009</t>
  </si>
  <si>
    <t>Mini Laptop HP 110-1017TU</t>
  </si>
  <si>
    <t>14.09.0517.5013</t>
  </si>
  <si>
    <t>Teknik Elektro (HADIAH LOMBA)</t>
  </si>
  <si>
    <t>15-12-2009</t>
  </si>
  <si>
    <t>UPS "ICA" CE600</t>
  </si>
  <si>
    <t>14.09.0555.5014-5016</t>
  </si>
  <si>
    <t>14.09.0501.5017</t>
  </si>
  <si>
    <t>Kabag. Adm. Umum</t>
  </si>
  <si>
    <t>Lab. Mesin &amp; Kepegawaian</t>
  </si>
  <si>
    <t>07-01-2010</t>
  </si>
  <si>
    <t>CAMERA SLR NIKON 10.2 MP</t>
  </si>
  <si>
    <t>14.10.0555.5018</t>
  </si>
  <si>
    <t>Umum</t>
  </si>
  <si>
    <t>27-01-2010</t>
  </si>
  <si>
    <t>Perpustakaan (R. Baca)</t>
  </si>
  <si>
    <t>Lt. 3</t>
  </si>
  <si>
    <t>Lt. 1 &amp; Lt. 2</t>
  </si>
  <si>
    <t>Acces point EN-Genius EAP 3660</t>
  </si>
  <si>
    <t>14.10.0501.5019-5020</t>
  </si>
  <si>
    <t>Lorong tiap lantai</t>
  </si>
  <si>
    <t>lt. 1 s/d 4</t>
  </si>
  <si>
    <t>14.10.0555.5021-5024</t>
  </si>
  <si>
    <t xml:space="preserve"> Dihibah ke SJM</t>
  </si>
  <si>
    <t>14.06.0517.4296</t>
  </si>
  <si>
    <t>12-02-2010</t>
  </si>
  <si>
    <t>Monitor LCD 17" LG</t>
  </si>
  <si>
    <t>14.10.0502.5025-5026</t>
  </si>
  <si>
    <t>16-02-2010</t>
  </si>
  <si>
    <t>Kursi Putar Hidrolik</t>
  </si>
  <si>
    <t>14.10.0606.5027-5028</t>
  </si>
  <si>
    <t>22-02-2010</t>
  </si>
  <si>
    <t>PABX "Panasonic" TDA100</t>
  </si>
  <si>
    <t>14.10.0555.5029</t>
  </si>
  <si>
    <t>12-03-2010</t>
  </si>
  <si>
    <t>Rak Arsip "gantung" Kayu</t>
  </si>
  <si>
    <t>R. Teknik Informatika</t>
  </si>
  <si>
    <t>R. Sekjur. Elektro</t>
  </si>
  <si>
    <t>14.10.0777.5030 (4)</t>
  </si>
  <si>
    <t>14.10.0777.5031 (2)</t>
  </si>
  <si>
    <t>14.10.0501.5032</t>
  </si>
  <si>
    <t>R. Pudek III</t>
  </si>
  <si>
    <t>Printer Canon IP 1980</t>
  </si>
  <si>
    <t>14.10.0503.5033</t>
  </si>
  <si>
    <t>19-03-2010</t>
  </si>
  <si>
    <t>AC Nasional 1.5 PK</t>
  </si>
  <si>
    <t>14.10.0801.5034</t>
  </si>
  <si>
    <t>25-3-2010</t>
  </si>
  <si>
    <t>14.10.0503.5035</t>
  </si>
  <si>
    <t>30-3-2010</t>
  </si>
  <si>
    <t>14.10.0501.5036</t>
  </si>
  <si>
    <t>R. Akademik [Pranowo]</t>
  </si>
  <si>
    <t>R. Dosen Sipil</t>
  </si>
  <si>
    <t>Sekret. Arsitektur</t>
  </si>
  <si>
    <t>01-4-2010</t>
  </si>
  <si>
    <t>Printer Deskjet HP 2410</t>
  </si>
  <si>
    <t>14.10.0503.5037</t>
  </si>
  <si>
    <t>Sekret. T. Mesin</t>
  </si>
  <si>
    <t>27-05-2011</t>
  </si>
  <si>
    <t>14.11.0705.5271-5272</t>
  </si>
  <si>
    <t>12-04-2010</t>
  </si>
  <si>
    <t>Sekret. T. Industri</t>
  </si>
  <si>
    <t>14.10.0503.5038</t>
  </si>
  <si>
    <t>Monitor LCD 16" LG</t>
  </si>
  <si>
    <t>16-4-2010</t>
  </si>
  <si>
    <t>14.10.0502.5039-5041</t>
  </si>
  <si>
    <t>Lab. T. Informatika</t>
  </si>
  <si>
    <t>03-04-2009</t>
  </si>
  <si>
    <t>15-05-2009</t>
  </si>
  <si>
    <t>22-05-2009</t>
  </si>
  <si>
    <t>25-05-2009</t>
  </si>
  <si>
    <t>29-05-2009</t>
  </si>
  <si>
    <t>20-08-2009</t>
  </si>
  <si>
    <t>14-09-2009</t>
  </si>
  <si>
    <t>01-12-2009</t>
  </si>
  <si>
    <t>15-4-2010</t>
  </si>
  <si>
    <t>LCD Projector "Acer"</t>
  </si>
  <si>
    <t>Kursi Futura "Merah"</t>
  </si>
  <si>
    <t>14.10.0666.5042-5056</t>
  </si>
  <si>
    <t>Lab. Komputer FTUP</t>
  </si>
  <si>
    <t>23-04-2010</t>
  </si>
  <si>
    <t>Printer IP 1980 Canon</t>
  </si>
  <si>
    <t>14.10.0503.5057</t>
  </si>
  <si>
    <t>Jur. Teknik Sipil</t>
  </si>
  <si>
    <t>14.10.0503.5058</t>
  </si>
  <si>
    <t>Adm. Akademik</t>
  </si>
  <si>
    <t>Lt.2</t>
  </si>
  <si>
    <t>03-05-2010</t>
  </si>
  <si>
    <t>Jur. Teknik Industri</t>
  </si>
  <si>
    <t>Kursi kerja roda putar</t>
  </si>
  <si>
    <t>14.10.0602.5059-5060</t>
  </si>
  <si>
    <t>14.10.0606.5061-5062</t>
  </si>
  <si>
    <t>06-05-2010</t>
  </si>
  <si>
    <t>Monitor LG 16"</t>
  </si>
  <si>
    <t>14.10.0502.5063</t>
  </si>
  <si>
    <t>Sekret. Program DIII</t>
  </si>
  <si>
    <t>PC-Server "Enlight EN SR 5061+630</t>
  </si>
  <si>
    <t>PC Server "Pulahta"</t>
  </si>
  <si>
    <t>PC P5PE / Mon.SAMSUNG</t>
  </si>
  <si>
    <t>PC "M/B- Asus E-2180"</t>
  </si>
  <si>
    <t>PC "Rakitan" M/B Asus P5KPI</t>
  </si>
  <si>
    <t xml:space="preserve">PC P5KPL AM ; ASUS ; </t>
  </si>
  <si>
    <t>PC P5KPL AM ; ASUS ; MON 'LG"</t>
  </si>
  <si>
    <t>29-04-2010</t>
  </si>
  <si>
    <t xml:space="preserve">Unit Modul Optik </t>
  </si>
  <si>
    <t>14.10.0908.5064-5065</t>
  </si>
  <si>
    <t>27-5-2010</t>
  </si>
  <si>
    <t>14.10.0517.5066-5067</t>
  </si>
  <si>
    <t>Notebook DEL 1464 (2)</t>
  </si>
  <si>
    <t>S2</t>
  </si>
  <si>
    <t>Notebook HP Mini 102 TV</t>
  </si>
  <si>
    <t>14.10.0517.5068</t>
  </si>
  <si>
    <t>14-06-2010</t>
  </si>
  <si>
    <t>Printer Canon IP 2770</t>
  </si>
  <si>
    <t>Lab. TE &amp; Prog. DIII</t>
  </si>
  <si>
    <t>Lt. 1 &amp; 3</t>
  </si>
  <si>
    <t>02-07-2008</t>
  </si>
  <si>
    <t>29-07-2008</t>
  </si>
  <si>
    <t>09-11-2009</t>
  </si>
  <si>
    <t>11-11-2009</t>
  </si>
  <si>
    <t>04-01-2011</t>
  </si>
  <si>
    <t>LCD - Projector "Acer"</t>
  </si>
  <si>
    <t>14.09.0516.5271-5272</t>
  </si>
  <si>
    <t>LCD - Projector "Tosiba"</t>
  </si>
  <si>
    <t>14.09.0516.5273-5274</t>
  </si>
  <si>
    <t>LCD - Projector "Sony"</t>
  </si>
  <si>
    <t>14.09.0516.5275-5276</t>
  </si>
  <si>
    <t>PHK A3 Mesin</t>
  </si>
  <si>
    <t>14.10.0503.5069-5070</t>
  </si>
  <si>
    <t>26-07-2010</t>
  </si>
  <si>
    <t xml:space="preserve">Lemari besi pendek </t>
  </si>
  <si>
    <t>14.10.0705.5071-5072</t>
  </si>
  <si>
    <t>Ruang Dosen Arsitektur</t>
  </si>
  <si>
    <t>Lemari besi pintu geser kaca</t>
  </si>
  <si>
    <t>14.10.0706.5073-5074</t>
  </si>
  <si>
    <t>Ruang Rapat Arsitektur</t>
  </si>
  <si>
    <t>29-07-2010</t>
  </si>
  <si>
    <t xml:space="preserve">Lemari Besi Pendek </t>
  </si>
  <si>
    <t>14.10.0705.5075-5076</t>
  </si>
  <si>
    <t>Ruang Dosen Teknik Elektro</t>
  </si>
  <si>
    <t>14.10.0706.5077-5078</t>
  </si>
  <si>
    <t>Ruang Rapat Teknik Elektro</t>
  </si>
  <si>
    <t>Lemari kayu (cradensen)</t>
  </si>
  <si>
    <t>14.10.0701.5079</t>
  </si>
  <si>
    <t xml:space="preserve">R. Pantri Teknik Elektro </t>
  </si>
  <si>
    <t>AC Nasional 2 PK</t>
  </si>
  <si>
    <t>14.10.0801.5080-5081</t>
  </si>
  <si>
    <t>Lab. Produksi TI &amp; Sekret. Arsitektur</t>
  </si>
  <si>
    <t>Lt. 3 &amp; Lt. 4</t>
  </si>
  <si>
    <t>04-08-2010</t>
  </si>
  <si>
    <t>Printer canon IP 2770</t>
  </si>
  <si>
    <t>14.10,0503.5082-5083</t>
  </si>
  <si>
    <t>Perpustakaan &amp; Pulahta</t>
  </si>
  <si>
    <t>Lt. 3 &amp; Lt. 2</t>
  </si>
  <si>
    <t>09-08-2010</t>
  </si>
  <si>
    <t>14.10.0706.5084-5085</t>
  </si>
  <si>
    <t>Ruang Rapat Teknik Mesin</t>
  </si>
  <si>
    <t>26-08-2010</t>
  </si>
  <si>
    <t>14.10.0501.5086</t>
  </si>
  <si>
    <t>Ruang Kemahasiswaan</t>
  </si>
  <si>
    <t>Lt.1</t>
  </si>
  <si>
    <t>MONITOR CRT 15" ERSYS</t>
  </si>
  <si>
    <t>14.10.0502.5087</t>
  </si>
  <si>
    <t>Printer IP 2770 PIXMA</t>
  </si>
  <si>
    <t>14.10.0503.5088</t>
  </si>
  <si>
    <t>14.10.0709.5089-5090</t>
  </si>
  <si>
    <t>14.10.0602.5091-5092</t>
  </si>
  <si>
    <t>Kursi Sekretaris</t>
  </si>
  <si>
    <t>14.10.0606.5093-5094</t>
  </si>
  <si>
    <t>07-10-2010</t>
  </si>
  <si>
    <t>14.10.0501.5095</t>
  </si>
  <si>
    <t>Ruang Sekjur T. Sipil</t>
  </si>
  <si>
    <t>Monitor LG 17"</t>
  </si>
  <si>
    <t>14.10.0502.5096</t>
  </si>
  <si>
    <t>Lt.3</t>
  </si>
  <si>
    <t>Rak Buku Solid BCM270105</t>
  </si>
  <si>
    <t>14.10.0708.5097</t>
  </si>
  <si>
    <t>Ruang Kajur. T. Industri</t>
  </si>
  <si>
    <t>Lemari Arsip Pintu Kaca Dorong B-304</t>
  </si>
  <si>
    <t>14.10.0705.5098-5100</t>
  </si>
  <si>
    <t>Ruang Sekjur T. Industri &amp; Dosen</t>
  </si>
  <si>
    <t>14.10.0516.5101</t>
  </si>
  <si>
    <t>R. Lab. Komputer FTUP</t>
  </si>
  <si>
    <t>ScreenWallmainted 84"</t>
  </si>
  <si>
    <t>14.10.0999.5102</t>
  </si>
  <si>
    <t>Mesin FAX Panasonic KX-FP 701 CX</t>
  </si>
  <si>
    <t>17-11-2011</t>
  </si>
  <si>
    <t>Rg. SJM - Ventura</t>
  </si>
  <si>
    <t>08-11-2011</t>
  </si>
  <si>
    <t>14.05.0517.4160</t>
  </si>
  <si>
    <t>14.06.0517.4294</t>
  </si>
  <si>
    <t>AC "Daikin" split 1.5 PK</t>
  </si>
  <si>
    <t>14.10.0811.5105</t>
  </si>
  <si>
    <t>Sekretaris Pimpinan FTUP</t>
  </si>
  <si>
    <t>27-10-2010</t>
  </si>
  <si>
    <t>14.10.0501.5106</t>
  </si>
  <si>
    <t>Jurusan Teknik Industri</t>
  </si>
  <si>
    <t>Monitor LG</t>
  </si>
  <si>
    <t>14.10.0502.5107</t>
  </si>
  <si>
    <t>28-10-2010</t>
  </si>
  <si>
    <t>14.10.0666.5108-5119</t>
  </si>
  <si>
    <t>Lab. Komputer IKASILA (Sipil)</t>
  </si>
  <si>
    <t>01-11-2010</t>
  </si>
  <si>
    <t>14.10.0501.5120-5128</t>
  </si>
  <si>
    <t>Lab. Teknik Informatika</t>
  </si>
  <si>
    <t>03-11-2010</t>
  </si>
  <si>
    <t>14.10.0501.5129-5130</t>
  </si>
  <si>
    <t>Lab. Teknik Mesin</t>
  </si>
  <si>
    <t>04-11-2010</t>
  </si>
  <si>
    <t>Filling Cabinet "Prestige"</t>
  </si>
  <si>
    <t>14.10.0708.5131</t>
  </si>
  <si>
    <t>Lab.Kom.Teknik Sipil</t>
  </si>
  <si>
    <t>Kursi susun "Vecta"</t>
  </si>
  <si>
    <t>14.10.0666.5132-5143</t>
  </si>
  <si>
    <t>28-12-2010</t>
  </si>
  <si>
    <t>14.10.0501.5144</t>
  </si>
  <si>
    <t>Jurusan T. Industri</t>
  </si>
  <si>
    <t>24-05-2011</t>
  </si>
  <si>
    <t>14.11.0501.5270</t>
  </si>
  <si>
    <t>Loket Keuangan</t>
  </si>
  <si>
    <t>UPS-APC BR1500 Gi</t>
  </si>
  <si>
    <t>14.10.0555.5145</t>
  </si>
  <si>
    <t>Pulahta / SJM</t>
  </si>
  <si>
    <t>30-12-2010</t>
  </si>
  <si>
    <t>Lemari Kayu (Gradenza)</t>
  </si>
  <si>
    <t>Jurusan T. Informatika</t>
  </si>
  <si>
    <t>29-12-2010</t>
  </si>
  <si>
    <t>14.10.0606.5146-5148</t>
  </si>
  <si>
    <t>Lt. 3 (302)</t>
  </si>
  <si>
    <t>Kursi Manager "OCH" Hidrolik</t>
  </si>
  <si>
    <t>Kursi Sekretaris  "HDR" Hidrolik</t>
  </si>
  <si>
    <t>14.10.0606.5149</t>
  </si>
  <si>
    <t>05-01-2011</t>
  </si>
  <si>
    <t>Kursi Sususn "Montana"</t>
  </si>
  <si>
    <t>Ruang 414 (Multimedia)</t>
  </si>
  <si>
    <t xml:space="preserve">Meja 1/2 Biro </t>
  </si>
  <si>
    <t>06-01-2011</t>
  </si>
  <si>
    <t>Dispenser " Miyako WD389HC"</t>
  </si>
  <si>
    <t>Jur. T. Mesin / Lab. T. Mesin</t>
  </si>
  <si>
    <t>Lt. 2 &amp; Lt. 1</t>
  </si>
  <si>
    <t>14.10.0705.5150-5152</t>
  </si>
  <si>
    <t>14.10.0701.5153</t>
  </si>
  <si>
    <t>14.11.0602.5154</t>
  </si>
  <si>
    <t>14.11.0666.5155-5156</t>
  </si>
  <si>
    <t>14.11.0813.5157-5158</t>
  </si>
  <si>
    <t>26-01-2011</t>
  </si>
  <si>
    <t>14.11.0708.5159</t>
  </si>
  <si>
    <t>Jur. T. Sipil</t>
  </si>
  <si>
    <t>14.11.0602.5160</t>
  </si>
  <si>
    <t>Jur. T. Informatika</t>
  </si>
  <si>
    <t>04-02-2011</t>
  </si>
  <si>
    <t>14.11.0517.5161</t>
  </si>
  <si>
    <t>Jur. T. Informatika (Hibah Penelitian)</t>
  </si>
  <si>
    <t>08-02-2011</t>
  </si>
  <si>
    <t>Lemari Besi "Pendek" ALBA</t>
  </si>
  <si>
    <t>Keuangan</t>
  </si>
  <si>
    <t>14.11.0705.5162 s.d 5167</t>
  </si>
  <si>
    <t>28-04-2011</t>
  </si>
  <si>
    <t>Monitor LCD 17" SPC</t>
  </si>
  <si>
    <t>14.11.0502.5269</t>
  </si>
  <si>
    <t>Perpustakaan</t>
  </si>
  <si>
    <t>14.11.0608.5168 s.d 5187</t>
  </si>
  <si>
    <t>Lab. Kom. 320</t>
  </si>
  <si>
    <t>28-02-2011</t>
  </si>
  <si>
    <t>08-01-2011</t>
  </si>
  <si>
    <t>14.11.0516.5188</t>
  </si>
  <si>
    <t>R. Kelas (209)</t>
  </si>
  <si>
    <t>LCD Projector "ACER"</t>
  </si>
  <si>
    <t>09-03-2011</t>
  </si>
  <si>
    <t>2010</t>
  </si>
  <si>
    <t>Mesin CNC CKP630</t>
  </si>
  <si>
    <t>14.10.0909.5241</t>
  </si>
  <si>
    <t>Teknik Mesin</t>
  </si>
  <si>
    <t>Teknik Industri</t>
  </si>
  <si>
    <t>PC AMD Athlon Penon 9950</t>
  </si>
  <si>
    <t>14.10.0501.5242-5250</t>
  </si>
  <si>
    <t>Laptop ACCER ASPIRE 4535</t>
  </si>
  <si>
    <t>14.10.0517.5251-5252</t>
  </si>
  <si>
    <t>PC "Accer Aspire AM 1800"</t>
  </si>
  <si>
    <t>PHK A2 Arsitektur</t>
  </si>
  <si>
    <t>Lt.4</t>
  </si>
  <si>
    <t>LCD Projector Infocus X 16 DLP</t>
  </si>
  <si>
    <t>Layar (Screen) 84" Motorize wall Screen</t>
  </si>
  <si>
    <t>Laptop LENOVO G2305901-9597</t>
  </si>
  <si>
    <t>Kamera Digital OLYMPUS E-420</t>
  </si>
  <si>
    <t>Lemari Arsip "Gambar"</t>
  </si>
  <si>
    <t>Lemari Arsip Peta</t>
  </si>
  <si>
    <t>14.09.0501.5253-5256</t>
  </si>
  <si>
    <t>14.09.0516.5257-5258</t>
  </si>
  <si>
    <t>14.09.0999.5259-5260</t>
  </si>
  <si>
    <t>14.09.0999.5261-5264</t>
  </si>
  <si>
    <t>14.09.0517.5265</t>
  </si>
  <si>
    <t>14.09.0888.5266</t>
  </si>
  <si>
    <t>14.09.0999.5267</t>
  </si>
  <si>
    <t>14.09.0999.5268</t>
  </si>
  <si>
    <t xml:space="preserve">PHK A3 / Lab. Teknik Mesin </t>
  </si>
  <si>
    <t xml:space="preserve">PHK A3 / Teknik Mesin </t>
  </si>
  <si>
    <t>Troley LCD</t>
  </si>
  <si>
    <t>R. (302) Teknik Industri</t>
  </si>
  <si>
    <t>10-03-2011</t>
  </si>
  <si>
    <t>14.11.0705.5189 - 5191</t>
  </si>
  <si>
    <t>14.11.0502.5192 - 5194</t>
  </si>
  <si>
    <t>R. Pulahta</t>
  </si>
  <si>
    <t>14-03-2011</t>
  </si>
  <si>
    <t>UPS _ ICA - 2000 VA</t>
  </si>
  <si>
    <t>14.11.0555.5195</t>
  </si>
  <si>
    <t>Netebook "Zyrex" SKY TP1202 Blue</t>
  </si>
  <si>
    <t>14.11.0516.5196</t>
  </si>
  <si>
    <t>01-04-2011</t>
  </si>
  <si>
    <t>Meja Komputer "GRACE" 68+</t>
  </si>
  <si>
    <t>R. Kelas (305)</t>
  </si>
  <si>
    <t>Lab.Kom. (320B)</t>
  </si>
  <si>
    <t>Monitor LCD "Acer 16"</t>
  </si>
  <si>
    <t>14.11.0666.5197-5208</t>
  </si>
  <si>
    <t>14.11.0502.5209-5220</t>
  </si>
  <si>
    <t>14.11.0501.5221</t>
  </si>
  <si>
    <t>Sekretariat Jur. T. Elektro</t>
  </si>
  <si>
    <t>Monitor LCD ACER 16"</t>
  </si>
  <si>
    <t>15-11-2011</t>
  </si>
  <si>
    <t>16-11-2011</t>
  </si>
  <si>
    <t>Kursi Susun ABU-ABU</t>
  </si>
  <si>
    <t>Kursi Susun AB Merah</t>
  </si>
  <si>
    <t>16-11.2011</t>
  </si>
  <si>
    <t>R. Perpustakaan / Kuliah</t>
  </si>
  <si>
    <t>PC Station SANDE MSERIES</t>
  </si>
  <si>
    <t>Printer IP 6560</t>
  </si>
  <si>
    <t>Teknik Elektro</t>
  </si>
  <si>
    <t>05-04-2011</t>
  </si>
  <si>
    <t>Monitor LCD LG-17"</t>
  </si>
  <si>
    <t>06-04-2011</t>
  </si>
  <si>
    <t>14.11.0666.5223-5238</t>
  </si>
  <si>
    <t>Kursi Sususm AB Spekta</t>
  </si>
  <si>
    <t>08-04-2011</t>
  </si>
  <si>
    <t>14.11.0501.5239-5240</t>
  </si>
  <si>
    <t>14.11.0502.5222</t>
  </si>
  <si>
    <t>AC "General"</t>
  </si>
  <si>
    <t xml:space="preserve"> R. 201</t>
  </si>
  <si>
    <t xml:space="preserve"> R. 203</t>
  </si>
  <si>
    <t xml:space="preserve"> R. 205</t>
  </si>
  <si>
    <t xml:space="preserve"> R. 207</t>
  </si>
  <si>
    <t>LCD "Projector" NEC</t>
  </si>
  <si>
    <t>14.05.0516.4152-4153</t>
  </si>
  <si>
    <t xml:space="preserve"> Fakultas / P2K</t>
  </si>
  <si>
    <t xml:space="preserve"> R. 313</t>
  </si>
  <si>
    <t>AC "Audi"</t>
  </si>
  <si>
    <t xml:space="preserve"> R. 415</t>
  </si>
  <si>
    <t xml:space="preserve"> R. Pulahta</t>
  </si>
  <si>
    <t>Komputer  Monitor /GIC</t>
  </si>
  <si>
    <t>Komputer  Monitor / New Vision</t>
  </si>
  <si>
    <t>Komputer / CPU Pentium III / Int Ins</t>
  </si>
  <si>
    <t>Komputer / CPU Pentium II</t>
  </si>
  <si>
    <t>Printer / HP Deskjet 656C</t>
  </si>
  <si>
    <t>UPS Hega</t>
  </si>
  <si>
    <t>Stabilizer / Nisson SVS-500E</t>
  </si>
  <si>
    <t>AC / National</t>
  </si>
  <si>
    <t>AC / General</t>
  </si>
  <si>
    <t>Telephon PABX</t>
  </si>
  <si>
    <t xml:space="preserve">Meja ½ Biro </t>
  </si>
  <si>
    <t>Kursi Sekretaris / Fantoni</t>
  </si>
  <si>
    <t xml:space="preserve">Kursi Kerja / Futura </t>
  </si>
  <si>
    <t xml:space="preserve">Kursi Kerja / Chitose </t>
  </si>
  <si>
    <t xml:space="preserve">Almari Besi (½) / Elite </t>
  </si>
  <si>
    <t>Filing Cabinet / Elite</t>
  </si>
  <si>
    <t xml:space="preserve">LCD Proyektor "Inforcus" lite pro 620 </t>
  </si>
  <si>
    <t xml:space="preserve"> 14.05.0516.4027</t>
  </si>
  <si>
    <t xml:space="preserve">Notebook "Sony" P4/1.6 </t>
  </si>
  <si>
    <t xml:space="preserve"> 14.05.0501.4028</t>
  </si>
  <si>
    <t xml:space="preserve"> 07.04.0999.4022</t>
  </si>
  <si>
    <t>31.04.0801.2077-2078</t>
  </si>
  <si>
    <t>31.03.0801.2632-2634</t>
  </si>
  <si>
    <t>Mesin SMS Sender</t>
  </si>
  <si>
    <t>12.03.0555.1329</t>
  </si>
  <si>
    <t>c</t>
  </si>
  <si>
    <t>11.04.0502.0252</t>
  </si>
  <si>
    <t>Kursi Tamu Kecil "Mexico"</t>
  </si>
  <si>
    <t>Kursi Tamu Besar "Mexico"</t>
  </si>
  <si>
    <t xml:space="preserve">Papan White Board  </t>
  </si>
  <si>
    <t>Papan Pengumuman / Mading TI</t>
  </si>
  <si>
    <t>Papan Pengumuman Mahasiswa TI</t>
  </si>
  <si>
    <t>Rak Buku Gantung</t>
  </si>
  <si>
    <t>Nipont Dispenser</t>
  </si>
  <si>
    <t>Almari Absen</t>
  </si>
  <si>
    <t>Kursi Antropometri</t>
  </si>
  <si>
    <t>Kursi Ergonomi</t>
  </si>
  <si>
    <t>Meja Semi Ergonomi</t>
  </si>
  <si>
    <t>Lemari Besi</t>
  </si>
  <si>
    <t>Kursi Plastik</t>
  </si>
  <si>
    <t>Timbangan Badan / Daema</t>
  </si>
  <si>
    <t>Kursi Praktek Dinamis</t>
  </si>
  <si>
    <t>Kipas Angin / National</t>
  </si>
  <si>
    <t>Filing Cabinet / Lion</t>
  </si>
  <si>
    <t>UPS</t>
  </si>
  <si>
    <t>Almari Besi</t>
  </si>
  <si>
    <t>37.05.0706.4162-4163</t>
  </si>
  <si>
    <t>Meja</t>
  </si>
  <si>
    <t xml:space="preserve">Notebook "Fujitsu" Intel Centrino </t>
  </si>
  <si>
    <t>14.05.0517.4110</t>
  </si>
  <si>
    <t>CPU "Server" P-IV</t>
  </si>
  <si>
    <t>AC 1.5 PK "Fuji Elektrik"</t>
  </si>
  <si>
    <t>17.05.0801.4032-33</t>
  </si>
  <si>
    <t>16.05.0502.4031</t>
  </si>
  <si>
    <t xml:space="preserve"> Perpustakaan</t>
  </si>
  <si>
    <t>24.05.0801.4034</t>
  </si>
  <si>
    <t xml:space="preserve"> Teknik Elektro</t>
  </si>
  <si>
    <t>19.05.0801.4035</t>
  </si>
  <si>
    <t xml:space="preserve"> Jurusan Arsitektur</t>
  </si>
  <si>
    <t>31.05.0801.4035-38</t>
  </si>
  <si>
    <t xml:space="preserve"> Ruang Kuliah 301</t>
  </si>
  <si>
    <t>31.05.0801.4039-41</t>
  </si>
  <si>
    <t xml:space="preserve"> Ruang Kuliah 303</t>
  </si>
  <si>
    <t>31.05.0801.4042</t>
  </si>
  <si>
    <t xml:space="preserve"> Ruang Kuliah 305</t>
  </si>
  <si>
    <t>31.05.0801.4043-45</t>
  </si>
  <si>
    <t xml:space="preserve"> Ruang Kuliah 307</t>
  </si>
  <si>
    <t>31.05.0801.4046-48</t>
  </si>
  <si>
    <t xml:space="preserve"> Ruang Kuliah 309</t>
  </si>
  <si>
    <t>31.05.0801.4049-51</t>
  </si>
  <si>
    <t xml:space="preserve"> Ruang Kuliah 311</t>
  </si>
  <si>
    <t xml:space="preserve"> Ruang Kuliah 312</t>
  </si>
  <si>
    <t xml:space="preserve"> Ruang Kuliah 317</t>
  </si>
  <si>
    <t xml:space="preserve"> Ruang Kuliah 319</t>
  </si>
  <si>
    <t xml:space="preserve"> Ruang Kuliah 320</t>
  </si>
  <si>
    <t xml:space="preserve"> Ruang Kuliah 401</t>
  </si>
  <si>
    <t xml:space="preserve"> Ruang Kuliah 403</t>
  </si>
  <si>
    <t xml:space="preserve"> Ruang Kuliah 405</t>
  </si>
  <si>
    <t xml:space="preserve"> Ruang Kuliah 414</t>
  </si>
  <si>
    <t>LCD "Projector" ACER</t>
  </si>
  <si>
    <t>UPS "Proline GL.600"</t>
  </si>
  <si>
    <t>OHP "Elite Vison DL"</t>
  </si>
  <si>
    <t>Wirelles "Toa"</t>
  </si>
  <si>
    <t>Meja rapat (Oval sambung)</t>
  </si>
  <si>
    <t>Canera Digital "Nikon Colfix 7900"</t>
  </si>
  <si>
    <t xml:space="preserve"> Lab. Elektro </t>
  </si>
  <si>
    <t xml:space="preserve"> R. Keuangan</t>
  </si>
  <si>
    <t>17.05.0502.4083</t>
  </si>
  <si>
    <t>16.05.0502.4085</t>
  </si>
  <si>
    <t xml:space="preserve"> R. Umum</t>
  </si>
  <si>
    <t xml:space="preserve"> R. Kepegawaian</t>
  </si>
  <si>
    <t>Filling Kabinet 4 laci "Lucky"</t>
  </si>
  <si>
    <t>Filling Kabinet 4 laci "Elite"</t>
  </si>
  <si>
    <t>Filling Kabinet 4 laci "Lion"</t>
  </si>
  <si>
    <t>Fiiling Kabinet 3 laci "Lucky"</t>
  </si>
  <si>
    <t>Mesin Bending Elektrik "Unibion"</t>
  </si>
  <si>
    <t>Mesin Absen "AMANO"</t>
  </si>
  <si>
    <t>03-10-2011</t>
  </si>
  <si>
    <t>02-11-2011</t>
  </si>
  <si>
    <t>06-10-2011</t>
  </si>
  <si>
    <t>14.04.0555.4079</t>
  </si>
  <si>
    <t xml:space="preserve"> Counter SATPAM</t>
  </si>
  <si>
    <t xml:space="preserve"> Fakultas</t>
  </si>
  <si>
    <t>Meja Rapat "Lokal"</t>
  </si>
  <si>
    <t xml:space="preserve"> Ruanh Rapat FT</t>
  </si>
  <si>
    <t>AC "Fuji Elelktric"</t>
  </si>
  <si>
    <t>Lemari Kaca (Etalase 200x150)</t>
  </si>
  <si>
    <t xml:space="preserve"> Sekret. T. Industri</t>
  </si>
  <si>
    <t>PC Komputer + Monitor Philip</t>
  </si>
  <si>
    <t>21.03.0501.4182</t>
  </si>
  <si>
    <t>Semi-Que</t>
  </si>
  <si>
    <t xml:space="preserve"> diserahkan pada FT-2005</t>
  </si>
  <si>
    <t>Notebook "Toshiba P.IV-1.8 GHz</t>
  </si>
  <si>
    <t>21.03.0517.4183</t>
  </si>
  <si>
    <t>Printer A3 HP DJ-1180</t>
  </si>
  <si>
    <t>21.03.0503.4184</t>
  </si>
  <si>
    <t>LCD "Toshiba TLP-S30</t>
  </si>
  <si>
    <t>21.03.0516.4185</t>
  </si>
  <si>
    <t>Handycam "SONY" TRV-250</t>
  </si>
  <si>
    <t>21.03.0555.4186</t>
  </si>
  <si>
    <t>Camera NIKON F75</t>
  </si>
  <si>
    <t>21.03.0888.4187</t>
  </si>
  <si>
    <t>21.04.0501.4188</t>
  </si>
  <si>
    <t>PC-Komputer + Monitor SAMSUNG</t>
  </si>
  <si>
    <t>21.04.0501.4189-4191</t>
  </si>
  <si>
    <t>Meja Komputer CD-710</t>
  </si>
  <si>
    <t>21.04.0666.4192-4194</t>
  </si>
  <si>
    <t>Lemari Kaca 150x40x180</t>
  </si>
  <si>
    <t>21.04.0713.4195-4196</t>
  </si>
  <si>
    <t>Lemari rak buku Olypic</t>
  </si>
  <si>
    <t>21.04.0703.4197</t>
  </si>
  <si>
    <t>Rak serbaguna</t>
  </si>
  <si>
    <t>21.04.0777.4198-4199</t>
  </si>
  <si>
    <t>Notebook TOSHIBA  A60S166</t>
  </si>
  <si>
    <t>21.04.0517.4200</t>
  </si>
  <si>
    <t>14.06.0888.4201</t>
  </si>
  <si>
    <t>14.06.0603.4202 (19)</t>
  </si>
  <si>
    <t>14.06.0801.4203-4209</t>
  </si>
  <si>
    <t>25.06.0713.4210-4211</t>
  </si>
  <si>
    <t>Meja 1/2 Biro</t>
  </si>
  <si>
    <t>26.05.0602.4132-4133</t>
  </si>
  <si>
    <t xml:space="preserve"> T. Informatika</t>
  </si>
  <si>
    <t>Kursi Sekretaris Hidrolik</t>
  </si>
  <si>
    <t xml:space="preserve"> Lab Mesin / Kajian</t>
  </si>
  <si>
    <t>33.05.0606.4134-4143</t>
  </si>
  <si>
    <t>26.05.0606.4144-4145</t>
  </si>
  <si>
    <t xml:space="preserve"> 23.00.0502.3581</t>
  </si>
  <si>
    <t>AC "Panasonic" 1.5 PK</t>
  </si>
  <si>
    <t>Audio Sistem "Proland" / "BMB"</t>
  </si>
  <si>
    <t>14.06.0514.4212</t>
  </si>
  <si>
    <t xml:space="preserve"> R. Rapat Fakultas</t>
  </si>
  <si>
    <t xml:space="preserve"> 11.04.0502.4020</t>
  </si>
  <si>
    <t xml:space="preserve"> R. Ltbang</t>
  </si>
  <si>
    <t>Papa Tulis</t>
  </si>
  <si>
    <t xml:space="preserve"> 16.04.0502.4024</t>
  </si>
  <si>
    <t xml:space="preserve"> 22.04.0801.4023</t>
  </si>
  <si>
    <t xml:space="preserve"> Pulahta</t>
  </si>
  <si>
    <t xml:space="preserve"> 22.05.0609.4025</t>
  </si>
  <si>
    <t>Kursi Tamu (211 eagel)</t>
  </si>
  <si>
    <t xml:space="preserve"> Jurusan Sipil</t>
  </si>
  <si>
    <t xml:space="preserve"> 16.05.0502.4026</t>
  </si>
  <si>
    <t>PC Server Compaq Proliant ML-330G3</t>
  </si>
  <si>
    <t>Lemari Besi pendek pintu dorong "Lion"</t>
  </si>
  <si>
    <t xml:space="preserve"> Lab. Mesin / Fisika / Informtka / Mesin</t>
  </si>
  <si>
    <t>Lemari Absen Dosen</t>
  </si>
  <si>
    <t xml:space="preserve"> Sekret. P2K</t>
  </si>
  <si>
    <t xml:space="preserve"> R. Pendidikan</t>
  </si>
  <si>
    <t xml:space="preserve"> R. Kerja Sekretariat Mesin</t>
  </si>
  <si>
    <t xml:space="preserve"> R. Dosen Mesin</t>
  </si>
  <si>
    <t xml:space="preserve"> Sekr. TI</t>
  </si>
  <si>
    <t xml:space="preserve"> Dpn. Sekr. TI</t>
  </si>
  <si>
    <t>DATA BARANG INVENTARIS</t>
  </si>
  <si>
    <t xml:space="preserve"> Lt. 2</t>
  </si>
  <si>
    <t xml:space="preserve"> Lt. 3</t>
  </si>
  <si>
    <t xml:space="preserve"> R. Tutor Lt. II ( kegiatan S2 )</t>
  </si>
  <si>
    <t xml:space="preserve"> Lab. TI</t>
  </si>
  <si>
    <t xml:space="preserve"> Lt. 4</t>
  </si>
  <si>
    <t xml:space="preserve"> Lt. 1</t>
  </si>
  <si>
    <t xml:space="preserve"> Lab. APK</t>
  </si>
  <si>
    <t xml:space="preserve"> Dpn Lab. APK</t>
  </si>
  <si>
    <t xml:space="preserve"> Sekr. TI / P2K</t>
  </si>
  <si>
    <t xml:space="preserve"> Sekr. Elektro / P2K</t>
  </si>
  <si>
    <t xml:space="preserve"> Lt..2</t>
  </si>
  <si>
    <t xml:space="preserve"> Sekret.  P2K</t>
  </si>
  <si>
    <t xml:space="preserve"> Lt, 2</t>
  </si>
  <si>
    <t xml:space="preserve"> LT.2</t>
  </si>
  <si>
    <t xml:space="preserve"> Lt.4</t>
  </si>
  <si>
    <t xml:space="preserve"> LT.1</t>
  </si>
  <si>
    <t xml:space="preserve"> Lt. 2/3/4</t>
  </si>
  <si>
    <t xml:space="preserve"> Lt. 4 (Arst.)</t>
  </si>
  <si>
    <t xml:space="preserve"> Lt. 1 dan Lt.2</t>
  </si>
  <si>
    <t>B</t>
  </si>
  <si>
    <t xml:space="preserve"> R.Keu(2);R106 (3) R.IT(1) R.Lab.Spl.(1)</t>
  </si>
  <si>
    <t xml:space="preserve"> R.Kajur Mes, R.Kajur Elek.R.Studio Arst.</t>
  </si>
  <si>
    <t>AC 2 PK "Nasional"</t>
  </si>
  <si>
    <t>13.05.0602.4080</t>
  </si>
  <si>
    <t xml:space="preserve"> R. Akademik</t>
  </si>
  <si>
    <t>PC - P.IV "SIMCOL" / GIC Milenia</t>
  </si>
  <si>
    <t>13.05.0502.4081</t>
  </si>
  <si>
    <t xml:space="preserve"> R. Perpustakaan</t>
  </si>
  <si>
    <t xml:space="preserve">Lemari Etalase 150 x 200 </t>
  </si>
  <si>
    <t>26.05.0713.4091-4092</t>
  </si>
  <si>
    <t>Brankas "ichiban" 50 cm</t>
  </si>
  <si>
    <t>14,05,0710,4093</t>
  </si>
  <si>
    <t>White Board 90x120 "mega top"</t>
  </si>
  <si>
    <t>33,05,0999,4094-4095</t>
  </si>
  <si>
    <t>Meja Komputer "oliver"</t>
  </si>
  <si>
    <t>36,05,0610.4096-4105</t>
  </si>
  <si>
    <t xml:space="preserve"> R. Informatika</t>
  </si>
  <si>
    <t xml:space="preserve"> R. Lab. Kajian Mesin</t>
  </si>
  <si>
    <t xml:space="preserve"> Lab. Komp. T. Informatika</t>
  </si>
  <si>
    <t xml:space="preserve"> Lt. I</t>
  </si>
  <si>
    <t>Lemari Buku Kaca "Oliver"</t>
  </si>
  <si>
    <t>Dispenser " Nasional"</t>
  </si>
  <si>
    <t>14.05.0813.4154-4157</t>
  </si>
  <si>
    <t xml:space="preserve"> LT. 1 (2) Lt.2 (2)</t>
  </si>
  <si>
    <t xml:space="preserve"> Lab. Kajian Mesin</t>
  </si>
  <si>
    <t>31.04.0801.0795-796</t>
  </si>
  <si>
    <t>UPS 1500 VA ICA</t>
  </si>
  <si>
    <t>14.11.0555.5355</t>
  </si>
  <si>
    <t>28-10-2011</t>
  </si>
  <si>
    <t>Monitor LCD LG 19"</t>
  </si>
  <si>
    <t>31.04.0801.0937-938</t>
  </si>
  <si>
    <t>31.04.0801.1073-1075</t>
  </si>
  <si>
    <t>PC-Komputer</t>
  </si>
  <si>
    <t>14.05.0502.4029-30</t>
  </si>
  <si>
    <t xml:space="preserve"> Keuangan</t>
  </si>
  <si>
    <t>Note Book "ACER"</t>
  </si>
  <si>
    <t>Note Book "COMPAC"</t>
  </si>
  <si>
    <t>14.05.0517.4158-4159</t>
  </si>
  <si>
    <t>11.03.0813.0253</t>
  </si>
  <si>
    <t>14.03.0709.0074</t>
  </si>
  <si>
    <t>Softboard "Mega Top"</t>
  </si>
  <si>
    <t>33.05.0999.4108-4109</t>
  </si>
  <si>
    <t>13.03.0503.0167</t>
  </si>
  <si>
    <t>14.04.0888.0203</t>
  </si>
  <si>
    <t xml:space="preserve"> 23.00.0513.3727</t>
  </si>
  <si>
    <t xml:space="preserve"> 23.00.0514.3748-3749</t>
  </si>
  <si>
    <t xml:space="preserve"> 25.04.0801.3750</t>
  </si>
  <si>
    <t xml:space="preserve"> 25.00.0801.3751</t>
  </si>
  <si>
    <t xml:space="preserve"> 25.00.0707.3752</t>
  </si>
  <si>
    <t xml:space="preserve"> 25.00.0706.3753-3754</t>
  </si>
  <si>
    <t xml:space="preserve"> 25.00.0709.3756</t>
  </si>
  <si>
    <t xml:space="preserve"> 25.04.0709.3757-3758</t>
  </si>
  <si>
    <t xml:space="preserve"> 25.03.0805.3759</t>
  </si>
  <si>
    <t xml:space="preserve"> 25.00.0501.3760</t>
  </si>
  <si>
    <t xml:space="preserve"> 25.00.0501.3761</t>
  </si>
  <si>
    <t xml:space="preserve"> 25.00.0502.3762</t>
  </si>
  <si>
    <t xml:space="preserve"> 25.00.0502.3763</t>
  </si>
  <si>
    <t>PENG-</t>
  </si>
  <si>
    <t>GUNA</t>
  </si>
  <si>
    <t>TETAP</t>
  </si>
  <si>
    <t>PEM-</t>
  </si>
  <si>
    <t>BAYARAN</t>
  </si>
  <si>
    <t xml:space="preserve"> 25.04.0501.3764</t>
  </si>
  <si>
    <t xml:space="preserve"> 25.03.0602.3766-3769</t>
  </si>
  <si>
    <t xml:space="preserve"> 25.03.0999.3770-3771</t>
  </si>
  <si>
    <t>Tuner "Combo TV Baox VGA"</t>
  </si>
  <si>
    <t xml:space="preserve"> Rumah Tangga</t>
  </si>
  <si>
    <t xml:space="preserve"> 16.04.0502.4016</t>
  </si>
  <si>
    <t xml:space="preserve"> 15.04.0555.4017</t>
  </si>
  <si>
    <t xml:space="preserve"> 14.04.0501.4018</t>
  </si>
  <si>
    <t>AC Panasonic 2 PK</t>
  </si>
  <si>
    <t xml:space="preserve"> 15.04.0516.4019</t>
  </si>
  <si>
    <t>25.05.0888.4164-4167</t>
  </si>
  <si>
    <t>Alat Fitness "Jogger" 18 wayflat</t>
  </si>
  <si>
    <t>25.05.0999.4168</t>
  </si>
  <si>
    <t>25.05.0501.4169-4172</t>
  </si>
  <si>
    <t>Monitor 17" Flat</t>
  </si>
  <si>
    <t>Komputer P4  "Rakitan"</t>
  </si>
  <si>
    <t>25.05.0502.4173-4176</t>
  </si>
  <si>
    <t xml:space="preserve"> 25.03.0999.3772</t>
  </si>
  <si>
    <t xml:space="preserve"> 25.00.0999.3773</t>
  </si>
  <si>
    <t xml:space="preserve"> 25.00.0903.3774-3778</t>
  </si>
  <si>
    <t xml:space="preserve"> 25.03.0906.3779-3790</t>
  </si>
  <si>
    <t xml:space="preserve"> 25.03.0999.3791-3795</t>
  </si>
  <si>
    <t xml:space="preserve"> 25.00.0606.3796-3799</t>
  </si>
  <si>
    <t xml:space="preserve"> 25.04.0705.3800</t>
  </si>
  <si>
    <t xml:space="preserve"> 25.00.0602.3801-3803</t>
  </si>
  <si>
    <t xml:space="preserve"> 25.00.0602.3804</t>
  </si>
  <si>
    <t xml:space="preserve"> 25.03.0602.3805-3806</t>
  </si>
  <si>
    <t xml:space="preserve"> 25.00.0602.3807</t>
  </si>
  <si>
    <t xml:space="preserve"> 25.00.0888.3809-3812</t>
  </si>
  <si>
    <t xml:space="preserve"> 25.03.0888.3813-3816</t>
  </si>
  <si>
    <t xml:space="preserve"> 25.00.0813.3817</t>
  </si>
  <si>
    <t xml:space="preserve"> 25.00.0907.3818</t>
  </si>
  <si>
    <t xml:space="preserve"> 25.03.0907.3820</t>
  </si>
  <si>
    <t xml:space="preserve"> 25.00.0999.3821-3822</t>
  </si>
  <si>
    <t xml:space="preserve"> 25.03.0503.3824</t>
  </si>
  <si>
    <t xml:space="preserve"> 25.03.0503.3825</t>
  </si>
  <si>
    <t xml:space="preserve"> 25.00.0555.3827</t>
  </si>
  <si>
    <t xml:space="preserve"> 25.00.0810.3828</t>
  </si>
  <si>
    <t xml:space="preserve"> 25.03.0888.3829</t>
  </si>
  <si>
    <t xml:space="preserve"> 25.04.0555.3830</t>
  </si>
  <si>
    <t xml:space="preserve"> 25.00.0555.3831</t>
  </si>
  <si>
    <t xml:space="preserve"> 24.04.0705.3847-3848</t>
  </si>
  <si>
    <t>14.05.0502.4111-4120</t>
  </si>
  <si>
    <t xml:space="preserve"> Jurusan-jurusan /Keu/Kepeg</t>
  </si>
  <si>
    <t>14.03.0709.0049</t>
  </si>
  <si>
    <t>14.03.0709.0052</t>
  </si>
  <si>
    <t>14.04.0709.0051/1-2</t>
  </si>
  <si>
    <t>LCD "Nasional" LC-50E</t>
  </si>
  <si>
    <t>LCD "Sony" VPL C4</t>
  </si>
  <si>
    <t>OHP DP30PLUS</t>
  </si>
  <si>
    <t>Camera Video</t>
  </si>
  <si>
    <t>Note Book "Thosiba" Satelit</t>
  </si>
  <si>
    <t>LCD Sony VPL CS5</t>
  </si>
  <si>
    <t>14.04.0516.0246</t>
  </si>
  <si>
    <t>14.03.0516.0245</t>
  </si>
  <si>
    <t xml:space="preserve"> R. Fakultas</t>
  </si>
  <si>
    <t xml:space="preserve"> R. Fakultas / Sipil</t>
  </si>
  <si>
    <t xml:space="preserve"> R. Fakultas / DIII</t>
  </si>
  <si>
    <t xml:space="preserve"> R. Fakultas </t>
  </si>
  <si>
    <t>LCD Infocus DLP-CEX1</t>
  </si>
  <si>
    <t xml:space="preserve"> R. Fakultas / TI </t>
  </si>
  <si>
    <t>Mesin Foto Copy</t>
  </si>
  <si>
    <t>14.05.0506.4177</t>
  </si>
  <si>
    <t xml:space="preserve"> Fak./Keuangan</t>
  </si>
  <si>
    <t>Meja Komputer "Olympic"</t>
  </si>
  <si>
    <t>25.05.0999.4178-4181</t>
  </si>
  <si>
    <t xml:space="preserve"> Lab. Teknik Industri</t>
  </si>
  <si>
    <t>UPS 600 VA</t>
  </si>
  <si>
    <t xml:space="preserve"> R. Fakultas / Elk</t>
  </si>
  <si>
    <t xml:space="preserve"> R. Fakultas / T.inf.</t>
  </si>
  <si>
    <t>31.05.0801.4052-54</t>
  </si>
  <si>
    <t>31.05.0801.4055-57</t>
  </si>
  <si>
    <t>31.05.0801.4058-60</t>
  </si>
  <si>
    <t>31.05.0801.4061-62</t>
  </si>
  <si>
    <t>31.05.0801.4063</t>
  </si>
  <si>
    <t>31.05.0801.4064-4067</t>
  </si>
  <si>
    <t>31.05.0801.4068-4071</t>
  </si>
  <si>
    <t>31.05.0801.4072-74</t>
  </si>
  <si>
    <t>19.05.0516.4075</t>
  </si>
  <si>
    <t>19.05.0555.4076</t>
  </si>
  <si>
    <t>MEJA 1.5 BIRO LOKAL</t>
  </si>
  <si>
    <t>23.05.0602.4077</t>
  </si>
  <si>
    <t xml:space="preserve"> R. Mesin (228)</t>
  </si>
  <si>
    <t>26.05.0602.4078</t>
  </si>
  <si>
    <t>Server "DELL Power Edge T110 Intel"</t>
  </si>
  <si>
    <t>14.11.0501.5334</t>
  </si>
  <si>
    <t>R. Perpustakaan</t>
  </si>
  <si>
    <t>PC Station "GX 100/LCD LG 16"</t>
  </si>
  <si>
    <t>14.11.0501.5335-5352</t>
  </si>
  <si>
    <t>UPS 1200 VA ICA</t>
  </si>
  <si>
    <t xml:space="preserve"> Lab. Informatika</t>
  </si>
  <si>
    <t>AC 1.5 PK "SEASON"</t>
  </si>
  <si>
    <t>22.05.0802.4087</t>
  </si>
  <si>
    <t xml:space="preserve"> Kajur. Sipil</t>
  </si>
  <si>
    <t>27.05.0802.4088</t>
  </si>
  <si>
    <t xml:space="preserve"> Program DIII</t>
  </si>
  <si>
    <t xml:space="preserve"> Sekjur. Elektro</t>
  </si>
  <si>
    <t xml:space="preserve"> Ko. Lab. Elektro</t>
  </si>
  <si>
    <t>24.05.0802.4089</t>
  </si>
  <si>
    <t>37.05.0802.4090</t>
  </si>
  <si>
    <t>AC 1 PK "SEASON"</t>
  </si>
  <si>
    <t xml:space="preserve"> Jur. Sipil</t>
  </si>
  <si>
    <t>NO.</t>
  </si>
  <si>
    <t>HARGA</t>
  </si>
  <si>
    <t>SATUAN</t>
  </si>
  <si>
    <t>JUMLAH</t>
  </si>
  <si>
    <t>PEMBELIAN/PEROLEHAN</t>
  </si>
  <si>
    <t>KONDISI</t>
  </si>
  <si>
    <t>R.R.</t>
  </si>
  <si>
    <t>R.B.</t>
  </si>
  <si>
    <t>KETERANGAN</t>
  </si>
  <si>
    <t>FAKULTAS TEKNIK UNIVERSITAS PANCASILA</t>
  </si>
  <si>
    <t>KODE</t>
  </si>
  <si>
    <t>JENIS BARANG / MERK</t>
  </si>
  <si>
    <t>UNIT</t>
  </si>
  <si>
    <t>TEMPAT</t>
  </si>
  <si>
    <t xml:space="preserve">TAHUN </t>
  </si>
  <si>
    <t>v</t>
  </si>
  <si>
    <t xml:space="preserve"> Ruang Rapat FT.</t>
  </si>
  <si>
    <t>Kursi Rapat Coklat "Futura"</t>
  </si>
  <si>
    <t>Meja Komputer (280x80x70)</t>
  </si>
  <si>
    <t>33.05.0999.4146</t>
  </si>
  <si>
    <t xml:space="preserve"> Lab. Mesin / Kajian</t>
  </si>
  <si>
    <t>Meja Komputer (460x80x70)</t>
  </si>
  <si>
    <t>33.05.0999.4147</t>
  </si>
  <si>
    <t>Meja Komputer (120x80x70)</t>
  </si>
  <si>
    <t>33.05.0999.4148</t>
  </si>
  <si>
    <t>UPS 1022B"ICA" 20 KV</t>
  </si>
  <si>
    <t>14.05.0555.4149-4151</t>
  </si>
  <si>
    <t xml:space="preserve"> Pulahta (2),Keu(1)</t>
  </si>
  <si>
    <t>PER</t>
  </si>
  <si>
    <t>OLEHAN</t>
  </si>
  <si>
    <t xml:space="preserve"> </t>
  </si>
  <si>
    <t>Printer HP Laserjet 1200</t>
  </si>
  <si>
    <t xml:space="preserve"> R. Litbang / PPM</t>
  </si>
  <si>
    <t>Kursi Rapat "Futura"</t>
  </si>
  <si>
    <t>Rak besi untuk arsip</t>
  </si>
  <si>
    <t>Dispenser "Daiwa"</t>
  </si>
  <si>
    <t>Printer BJC-2100SP</t>
  </si>
  <si>
    <t>Monitor Komputer "LG"</t>
  </si>
  <si>
    <t xml:space="preserve"> Ruang Sekretaris Pimp.</t>
  </si>
  <si>
    <t>Meja Komputer</t>
  </si>
  <si>
    <t>Filing Cabinet</t>
  </si>
  <si>
    <t xml:space="preserve"> Lab. Komputer</t>
  </si>
  <si>
    <t xml:space="preserve"> 35.00.0709.4215</t>
  </si>
  <si>
    <t xml:space="preserve"> R. T. Industri</t>
  </si>
  <si>
    <t xml:space="preserve"> 14.00.0602.4216-4219</t>
  </si>
  <si>
    <t xml:space="preserve"> Jur. Mesin &amp; Sipil</t>
  </si>
  <si>
    <t xml:space="preserve"> Lt. 2 &amp; 3</t>
  </si>
  <si>
    <t>Dispenser "Nasional"</t>
  </si>
  <si>
    <t xml:space="preserve"> 17.00.0813.4217</t>
  </si>
  <si>
    <t>Mesin Fax. "Panasonic"</t>
  </si>
  <si>
    <t xml:space="preserve"> 14.00.0888.0109</t>
  </si>
  <si>
    <t xml:space="preserve"> Sekretariat FT</t>
  </si>
  <si>
    <t xml:space="preserve"> 32.00.0813.4218</t>
  </si>
  <si>
    <t xml:space="preserve"> Lab. Fisika</t>
  </si>
  <si>
    <t>Rak / Lemari Odner (buku)</t>
  </si>
  <si>
    <t>Kursi Kuliah</t>
  </si>
  <si>
    <t xml:space="preserve"> 14,00,0708,0104</t>
  </si>
  <si>
    <t xml:space="preserve"> 14.00.0902.1008-1108</t>
  </si>
  <si>
    <t>Meja Kaki Besi bulat</t>
  </si>
  <si>
    <t xml:space="preserve"> 14.00.0666.4219</t>
  </si>
  <si>
    <t xml:space="preserve"> Lab. T. Informatika</t>
  </si>
  <si>
    <t>Monometer 60kg/Cm "6'"</t>
  </si>
  <si>
    <t xml:space="preserve"> 34.00.0910.4220</t>
  </si>
  <si>
    <t xml:space="preserve"> Lab. Sipil</t>
  </si>
  <si>
    <t>White Board (60x90)</t>
  </si>
  <si>
    <t xml:space="preserve"> T. Industri &amp; Umum</t>
  </si>
  <si>
    <t>White Board (90x120)</t>
  </si>
  <si>
    <t xml:space="preserve"> R. Kajur Arsitektur</t>
  </si>
  <si>
    <t>White Board (120x120)</t>
  </si>
  <si>
    <t xml:space="preserve"> R. Sekret. T. Mesin</t>
  </si>
  <si>
    <t>Lemari Arsip Gantung Berpintu</t>
  </si>
  <si>
    <t xml:space="preserve"> 14.01.0517.0239</t>
  </si>
  <si>
    <t xml:space="preserve"> 14.01.0888.4221-4222</t>
  </si>
  <si>
    <t xml:space="preserve"> 21.01.0888.4223</t>
  </si>
  <si>
    <t xml:space="preserve"> 21.01.0888.4224</t>
  </si>
  <si>
    <t xml:space="preserve"> R. Teknik Elektro</t>
  </si>
  <si>
    <t>Lemari Arsip Gantung kaca</t>
  </si>
  <si>
    <t xml:space="preserve"> 23.01.0888.4225-4227</t>
  </si>
  <si>
    <t xml:space="preserve"> 24.01.0703.4227-4228</t>
  </si>
  <si>
    <t>Lemari Kaca</t>
  </si>
  <si>
    <t xml:space="preserve"> 38.01.0702.4229-4230</t>
  </si>
  <si>
    <t xml:space="preserve"> 38.01.0702.4231</t>
  </si>
  <si>
    <t>Meja Kerja 2 laci / kaca</t>
  </si>
  <si>
    <t xml:space="preserve"> 38.01.0602.4232-4236</t>
  </si>
  <si>
    <t xml:space="preserve"> R. 205/209/305/318/401/402</t>
  </si>
  <si>
    <t>Lemari Kayu pintu kaca dorong</t>
  </si>
  <si>
    <t xml:space="preserve"> 24.02.0702.4237-4238</t>
  </si>
  <si>
    <t xml:space="preserve"> R. Kajur. Elektro</t>
  </si>
  <si>
    <t xml:space="preserve"> 31.02.0801.1004 (induk)</t>
  </si>
  <si>
    <t xml:space="preserve"> 11.01.0904.0260-269</t>
  </si>
  <si>
    <t xml:space="preserve"> 11.01.0503.0279</t>
  </si>
  <si>
    <t xml:space="preserve"> 11.01.0708.0280</t>
  </si>
  <si>
    <t xml:space="preserve"> 14.02.0516.0240</t>
  </si>
  <si>
    <t xml:space="preserve"> 14.02.0516.0241</t>
  </si>
  <si>
    <t xml:space="preserve"> 14.02.0513.0242</t>
  </si>
  <si>
    <t xml:space="preserve"> 14.02.0555.2443</t>
  </si>
  <si>
    <t>Printer LQ 2180</t>
  </si>
  <si>
    <t xml:space="preserve"> 16.02.0504.4239-4240</t>
  </si>
  <si>
    <t>Meja Kerja 1/2 Biro</t>
  </si>
  <si>
    <t xml:space="preserve"> 22.02.0602.4241-4245</t>
  </si>
  <si>
    <t xml:space="preserve"> T. Sipil</t>
  </si>
  <si>
    <t>Printer Canon BJ-1000 SP</t>
  </si>
  <si>
    <t xml:space="preserve"> T. Sipil/Arst/PD.2</t>
  </si>
  <si>
    <t xml:space="preserve"> 14.02.0503.4246-4248</t>
  </si>
  <si>
    <t>Monitor Samsung 17" Flat</t>
  </si>
  <si>
    <t xml:space="preserve"> 14.02.0501.4249-4254</t>
  </si>
  <si>
    <t xml:space="preserve"> Tiap Jurusan 1</t>
  </si>
  <si>
    <t>Printer Hp 656</t>
  </si>
  <si>
    <t xml:space="preserve"> 03,02.0503.4255</t>
  </si>
  <si>
    <t xml:space="preserve"> R. Pudek III</t>
  </si>
  <si>
    <t>Printer Hp. 920C</t>
  </si>
  <si>
    <t xml:space="preserve"> 14.02.0503.4256</t>
  </si>
  <si>
    <t>21.02.0603.3460</t>
  </si>
  <si>
    <t xml:space="preserve"> R. Rapat Arsitektur</t>
  </si>
  <si>
    <t>Printer  HP "Desjet 656C"</t>
  </si>
  <si>
    <t>16.02.0503.0389</t>
  </si>
  <si>
    <t>Lemari loker (240x240x90: 60 pintu)</t>
  </si>
  <si>
    <t xml:space="preserve"> 37.02.0701.4261</t>
  </si>
  <si>
    <t xml:space="preserve"> Lab. Elektro</t>
  </si>
  <si>
    <t>Lemari Kaca (Etalase) besar</t>
  </si>
  <si>
    <t xml:space="preserve"> 26.02.0713.3997</t>
  </si>
  <si>
    <t>19.02.0904.0013</t>
  </si>
  <si>
    <t xml:space="preserve"> R. Rapat Fakultas </t>
  </si>
  <si>
    <t>Digital Caliper</t>
  </si>
  <si>
    <t>35.04.0912.4255-4256</t>
  </si>
  <si>
    <t xml:space="preserve"> Lab. Statistik TI</t>
  </si>
  <si>
    <t>Timbangan Fashion (digital) Cap 2gr</t>
  </si>
  <si>
    <t>35.04.0912.4257</t>
  </si>
  <si>
    <t>Surface Tester "Mititoyo SJ-201P"</t>
  </si>
  <si>
    <t xml:space="preserve"> Lab. Proses Produksi</t>
  </si>
  <si>
    <t>33.06.0909.4258</t>
  </si>
  <si>
    <t xml:space="preserve"> Hibah</t>
  </si>
  <si>
    <t>14.06.0801.4259-4263</t>
  </si>
  <si>
    <t>14.06.0707.4264-4265</t>
  </si>
  <si>
    <t>PC- P4 / CAS/SIMBADA / GTC</t>
  </si>
  <si>
    <t>14.06.0501.4266-4267</t>
  </si>
  <si>
    <t>PC-P4 / CAS/SIMBADA</t>
  </si>
  <si>
    <t>14.06.0501.4268</t>
  </si>
  <si>
    <t xml:space="preserve"> Kajur/Sekjur Arst.</t>
  </si>
  <si>
    <t xml:space="preserve"> Keuangan </t>
  </si>
  <si>
    <t>UPS KENIKA 600VA / KS-600</t>
  </si>
  <si>
    <t>14.06.0555.4269</t>
  </si>
  <si>
    <t xml:space="preserve"> Ka.AU </t>
  </si>
  <si>
    <t xml:space="preserve"> 14.05.0501.4270</t>
  </si>
  <si>
    <t>V</t>
  </si>
  <si>
    <t xml:space="preserve"> R. Lab. Fisika</t>
  </si>
  <si>
    <t>14.05.0516.4106</t>
  </si>
  <si>
    <t>33.05.0702.4107</t>
  </si>
  <si>
    <t xml:space="preserve"> Perkuliahan PK</t>
  </si>
  <si>
    <t>Panggung / Meja</t>
  </si>
  <si>
    <t xml:space="preserve"> R. Aula (416A)</t>
  </si>
  <si>
    <t>Daun Pintu Aula</t>
  </si>
  <si>
    <t xml:space="preserve"> R. Aula (416-ABCD)</t>
  </si>
  <si>
    <t>Meja (renov.kotak)</t>
  </si>
  <si>
    <t xml:space="preserve"> R. Audio</t>
  </si>
  <si>
    <t xml:space="preserve"> R. Dosen Mesin / R. Kajur. Arst.</t>
  </si>
  <si>
    <t>Gourden Lipat</t>
  </si>
  <si>
    <t xml:space="preserve"> R. Aula (416ABC)</t>
  </si>
  <si>
    <t>14,06,0666,4270</t>
  </si>
  <si>
    <t>14,06,0666,4271</t>
  </si>
  <si>
    <t>14,06,0666,4272</t>
  </si>
  <si>
    <t>14,06,0801,4273-4274</t>
  </si>
  <si>
    <t>14,06,0666,4275</t>
  </si>
  <si>
    <t>Printer Canon IP 1700</t>
  </si>
  <si>
    <t>14.06.0503.4276</t>
  </si>
  <si>
    <t xml:space="preserve"> R. PPM</t>
  </si>
  <si>
    <t>LCD Acer (PD.120P / KD 1170P)</t>
  </si>
  <si>
    <t xml:space="preserve"> PK / Umum</t>
  </si>
  <si>
    <t xml:space="preserve"> Sekret, T. Mesin</t>
  </si>
  <si>
    <t>14.06.0516.4277-4278</t>
  </si>
  <si>
    <t>14.06.0503.4279</t>
  </si>
  <si>
    <t>14.06.0602.4281</t>
  </si>
  <si>
    <t xml:space="preserve"> Arst.</t>
  </si>
  <si>
    <t>Lemari Buku Kayu 160 cm</t>
  </si>
  <si>
    <t>14.06.0703.4282</t>
  </si>
  <si>
    <t>Lemari Buku Kayu 80 cm</t>
  </si>
  <si>
    <t>14.06.0703.4283</t>
  </si>
  <si>
    <t>Kursi Kerja D234 putar Hitam</t>
  </si>
  <si>
    <t>Lemari Buku Kayu Berkaca</t>
  </si>
  <si>
    <t>14.06.0606.4284-4290</t>
  </si>
  <si>
    <t>14.06.0704.4291</t>
  </si>
  <si>
    <t xml:space="preserve"> Lt. 2 / Lt. 4</t>
  </si>
  <si>
    <t xml:space="preserve"> Lt.2</t>
  </si>
  <si>
    <t>LCD "3500 ANSI" Toshiba</t>
  </si>
  <si>
    <t>14.06.0516.4292</t>
  </si>
  <si>
    <t xml:space="preserve"> Aula</t>
  </si>
  <si>
    <t>Scren Otomatic "Focus"</t>
  </si>
  <si>
    <t>14.06.0555.4293</t>
  </si>
  <si>
    <t>Note Book 5572 "ACER"</t>
  </si>
  <si>
    <t>Note Book 2481 NWXCi "ACER"</t>
  </si>
  <si>
    <t>Partisi + Lemari Arsip</t>
  </si>
  <si>
    <t>14.06.0888.4298-4300</t>
  </si>
  <si>
    <t xml:space="preserve"> T.Informt./Industri/Arsitektur</t>
  </si>
  <si>
    <t xml:space="preserve"> Lt.2/3/4</t>
  </si>
  <si>
    <t>Meja Komputer "Max.1206"</t>
  </si>
  <si>
    <t>DIHAPUSKAN</t>
  </si>
  <si>
    <t>R. KELAS 403 &amp; 202</t>
  </si>
  <si>
    <t>R. kelas 303</t>
  </si>
  <si>
    <t xml:space="preserve"> Lt. 2 &amp; 4</t>
  </si>
  <si>
    <t>Ruang Kelas, 201, 203, 317</t>
  </si>
  <si>
    <t>Ruang Kelas, 319, 321, 311</t>
  </si>
  <si>
    <t>Ruang Kelas, 312, 405A, 405B</t>
  </si>
  <si>
    <t>14.06.0666.4302-4305</t>
  </si>
  <si>
    <t xml:space="preserve"> Lt. 2/3</t>
  </si>
  <si>
    <t>14.07.0501.4306</t>
  </si>
  <si>
    <t xml:space="preserve"> Litbang FTUP</t>
  </si>
  <si>
    <t>Printer Canon "PIXMA IP 1200"</t>
  </si>
  <si>
    <t>14.07.0503.4307</t>
  </si>
  <si>
    <t xml:space="preserve"> Umum</t>
  </si>
  <si>
    <t>14.07.0813.4308</t>
  </si>
  <si>
    <t xml:space="preserve"> R. Sekret. Pimpinan</t>
  </si>
  <si>
    <t>Vertical Bland</t>
  </si>
  <si>
    <t>14.07.0888.4309-4310</t>
  </si>
  <si>
    <t>Lemari Locer "Kecil"</t>
  </si>
  <si>
    <t>14.07.0888.4311</t>
  </si>
  <si>
    <t>Kursi Kerja Putar"Hidachi"</t>
  </si>
  <si>
    <t>14.07.0606.4312-4317</t>
  </si>
  <si>
    <t xml:space="preserve"> T. Industri </t>
  </si>
  <si>
    <t xml:space="preserve">Lemari Buku "Arsip" </t>
  </si>
  <si>
    <t>14.07.0703.4318-4319</t>
  </si>
  <si>
    <t xml:space="preserve"> T. Industri</t>
  </si>
  <si>
    <t>14.07.0999.4320-4321</t>
  </si>
  <si>
    <t xml:space="preserve"> T. Industri / Teknik Informatika</t>
  </si>
  <si>
    <t>Sofa Besar "Mexico"</t>
  </si>
  <si>
    <t>14.07.0999.4322-4323</t>
  </si>
  <si>
    <t>Filling Cabinet Lion</t>
  </si>
  <si>
    <t>14.07.0709.4324-4325</t>
  </si>
  <si>
    <t xml:space="preserve"> T. Elektro</t>
  </si>
  <si>
    <t>Meja Komputer 1/2 biro</t>
  </si>
  <si>
    <t>14.07.0666.4326</t>
  </si>
  <si>
    <t xml:space="preserve"> Skret. Pimpinan</t>
  </si>
  <si>
    <t>PC- P4 / Mntr "LG 15"</t>
  </si>
  <si>
    <t>14.07.0501.4327-4328</t>
  </si>
  <si>
    <t xml:space="preserve"> Arst  (R. Dosen)</t>
  </si>
  <si>
    <t>PC - P4 / Mntr LG"15"</t>
  </si>
  <si>
    <t>14.06.0501.4280</t>
  </si>
  <si>
    <t>AC 1 PK "PANASONIC"</t>
  </si>
  <si>
    <t>14.07.0801.4329</t>
  </si>
  <si>
    <t>23-12-2011</t>
  </si>
  <si>
    <t>14.11.0801.5419</t>
  </si>
  <si>
    <t>R. 313A</t>
  </si>
  <si>
    <t>14.07.0501.4330</t>
  </si>
  <si>
    <t>PC-ENLIGHT 4111 + MON SAMSUNG</t>
  </si>
  <si>
    <t>Kursi Kantor "INDACHI D-370"</t>
  </si>
  <si>
    <t>14.07.0904.4331-4480</t>
  </si>
  <si>
    <t xml:space="preserve"> Aula ( R.416A)</t>
  </si>
  <si>
    <t xml:space="preserve"> LT.4</t>
  </si>
  <si>
    <t>14.07.0801.4481</t>
  </si>
  <si>
    <t>PC-SERVER Simbada Intel P4 DCD</t>
  </si>
  <si>
    <t xml:space="preserve"> R. Pulanta</t>
  </si>
  <si>
    <t>Kursi Kerja "Indachi"</t>
  </si>
  <si>
    <t>14.07.0501.4482</t>
  </si>
  <si>
    <t>14.07.0606.4483-4486</t>
  </si>
  <si>
    <t xml:space="preserve"> Sekret. T. Informatika</t>
  </si>
  <si>
    <t>Kursi Lipat</t>
  </si>
  <si>
    <t>14.07.0903.4487-4490</t>
  </si>
  <si>
    <t>14.07.0666.4491-4492</t>
  </si>
  <si>
    <t>14.07.0999.4493</t>
  </si>
  <si>
    <t>14.07.0501.4494</t>
  </si>
  <si>
    <t xml:space="preserve"> Ko. Lab. Mesin</t>
  </si>
  <si>
    <t>14.07.0517.4496</t>
  </si>
  <si>
    <t xml:space="preserve"> PPM </t>
  </si>
  <si>
    <t>Printer Cannon PIXMA IP1700</t>
  </si>
  <si>
    <t>14.07.0503.4497</t>
  </si>
  <si>
    <t>Camera Digitas "Olympus" 6MP / 3x Zm</t>
  </si>
  <si>
    <t>14.07.0888.4499</t>
  </si>
  <si>
    <t>Handycam "Panasonic" DV</t>
  </si>
  <si>
    <t>14.07.0888.4500</t>
  </si>
  <si>
    <t>Lemari Buku "Kayu" lokal</t>
  </si>
  <si>
    <t>33.07.0703.4501</t>
  </si>
  <si>
    <t xml:space="preserve"> Lab. Mesin</t>
  </si>
  <si>
    <t>Skat ruang kelas / Partisi</t>
  </si>
  <si>
    <t>21.07.0999.4502</t>
  </si>
  <si>
    <t xml:space="preserve"> Ruang 401</t>
  </si>
  <si>
    <t xml:space="preserve"> T. Informt. / Industri</t>
  </si>
  <si>
    <t xml:space="preserve">AC Split "Panasonic" 1 PK </t>
  </si>
  <si>
    <t>Reckwell Hardnes Test  krisbow &amp;</t>
  </si>
  <si>
    <t>Diamond Penetrator for HR</t>
  </si>
  <si>
    <t>33.06.0999.4503</t>
  </si>
  <si>
    <t>Printer Desjet F380</t>
  </si>
  <si>
    <t>14.07.0503.4503</t>
  </si>
  <si>
    <t xml:space="preserve"> Sekret. Dekan</t>
  </si>
  <si>
    <t>14.07.0501.4504</t>
  </si>
  <si>
    <t>14.07.0503.4505</t>
  </si>
  <si>
    <t xml:space="preserve"> AAK</t>
  </si>
  <si>
    <t>AC 2 PK "Panasonic"</t>
  </si>
  <si>
    <t>14.07.0801.4506-4507</t>
  </si>
  <si>
    <t>23.07.0713.4508-4509</t>
  </si>
  <si>
    <t xml:space="preserve"> Teknik Mesin</t>
  </si>
  <si>
    <t>14.11.0511.5288-5289</t>
  </si>
  <si>
    <t>14.11.0511.5290-5291</t>
  </si>
  <si>
    <t>14.11.0511.5292-5293</t>
  </si>
  <si>
    <t>14.11.0511.5294-5295</t>
  </si>
  <si>
    <t>14.11.0511.5296-5297</t>
  </si>
  <si>
    <t>26-09-2011</t>
  </si>
  <si>
    <t>14.11.0516.5322-5324</t>
  </si>
  <si>
    <t>14.11.0516.5325-5327</t>
  </si>
  <si>
    <t>14.11.0516.5328-5330</t>
  </si>
  <si>
    <t>Lemari Buku Kaca Aluminium</t>
  </si>
  <si>
    <t>27.07.0713.4510-4511</t>
  </si>
  <si>
    <t>Server &amp; UPS</t>
  </si>
  <si>
    <t>14.07.0501.4512</t>
  </si>
  <si>
    <t xml:space="preserve"> Posko KJM / ISO-9001.2000</t>
  </si>
  <si>
    <t>14.07.0811.4513</t>
  </si>
  <si>
    <t>Printer Canon IP1300</t>
  </si>
  <si>
    <t>14.07.0503.4514</t>
  </si>
  <si>
    <t>Note Book "Compaq Presario"V3131TU</t>
  </si>
  <si>
    <t>24.07.0517.4515</t>
  </si>
  <si>
    <t xml:space="preserve"> T. Elektro / Block Grant Pemprov.DKI</t>
  </si>
  <si>
    <t>Note Book "Build to Order" MS1057</t>
  </si>
  <si>
    <t>24.07.0517.4516</t>
  </si>
  <si>
    <t>LCD "Acer" XD 1150</t>
  </si>
  <si>
    <t>24.07.0516.4517</t>
  </si>
  <si>
    <t>Screen 70" Pro</t>
  </si>
  <si>
    <t>24.07.0888.4518</t>
  </si>
  <si>
    <t>Camera Digital "Brica Digiart 2718" 7 MP.</t>
  </si>
  <si>
    <t>24.07.0888.4519</t>
  </si>
  <si>
    <t>24.07.0915.4520</t>
  </si>
  <si>
    <t>Analog Communication Trainer</t>
  </si>
  <si>
    <t>Digital Communication Trainer</t>
  </si>
  <si>
    <t>24.07.0915.4521</t>
  </si>
  <si>
    <t>Telephony Training System</t>
  </si>
  <si>
    <t>Mini TV color Transmitter Trainer</t>
  </si>
  <si>
    <t>24.07.0915.4522-4523</t>
  </si>
  <si>
    <t>24.07.0915.4524</t>
  </si>
  <si>
    <t>Color Television Trainer</t>
  </si>
  <si>
    <t>24.07.0915.4525</t>
  </si>
  <si>
    <t>Opto Elektronic Trainer</t>
  </si>
  <si>
    <t>24.07.0915.4526</t>
  </si>
  <si>
    <t>Microwave Technology Trainer</t>
  </si>
  <si>
    <t>24.07.0915.4527</t>
  </si>
  <si>
    <t>Radio Communication Trainer</t>
  </si>
  <si>
    <t>Antenna Parabolic System Trainer</t>
  </si>
  <si>
    <t>24.07.0915.4529</t>
  </si>
  <si>
    <t>24.07.0915.4528</t>
  </si>
  <si>
    <t>24.07.0915.4530-4538</t>
  </si>
  <si>
    <t>Working desk for system trainer 1/2 biro &amp;</t>
  </si>
  <si>
    <t>24.07.0915.4539-4556</t>
  </si>
  <si>
    <t>24.07.0915.4557</t>
  </si>
  <si>
    <t>14-12-2011</t>
  </si>
  <si>
    <t>05-12-2011</t>
  </si>
  <si>
    <t>24.07.0915.4558</t>
  </si>
  <si>
    <t>Chair for system trainer "Uchiwa"</t>
  </si>
  <si>
    <t>Oscilloscop 100 MHz "GW Instek GOS 6103</t>
  </si>
  <si>
    <t>PAL color pattem generator "CPG 1367A"</t>
  </si>
  <si>
    <t>Spectrum Analyzer "GSP 810"</t>
  </si>
  <si>
    <t>24.07.0915.4559</t>
  </si>
  <si>
    <t>Function Generator "GFG 8015 G"</t>
  </si>
  <si>
    <t>24.07.0915.4560</t>
  </si>
  <si>
    <t>Sweep Function Generator "Protek 9205"</t>
  </si>
  <si>
    <t>Rf Signal Generator "GRG 450 B"</t>
  </si>
  <si>
    <t>24.07.0915.4561-4566</t>
  </si>
  <si>
    <t>24.07.0915.4567-4568</t>
  </si>
  <si>
    <t>Digital Multimeter "Sanwa CD 800 a"</t>
  </si>
  <si>
    <t>24.07.0915.4569-4572</t>
  </si>
  <si>
    <t>Lemari Kaca Aluminium 165x40x170</t>
  </si>
  <si>
    <t>34.07.0713.4573</t>
  </si>
  <si>
    <t xml:space="preserve"> Lab. Teknik Sipil</t>
  </si>
  <si>
    <t xml:space="preserve"> Teknik Sipil &amp; Teknik Industri</t>
  </si>
  <si>
    <t>14.07.0501.4574-4575</t>
  </si>
  <si>
    <t>Screen Wall Maunted Manual "Focus"</t>
  </si>
  <si>
    <t>14.07.0888.4576-4577</t>
  </si>
  <si>
    <t xml:space="preserve"> Lab. Teknik Informatika</t>
  </si>
  <si>
    <t xml:space="preserve">Meja Komputer </t>
  </si>
  <si>
    <t>14.07.0666.4578-4597</t>
  </si>
  <si>
    <t>Kursi Lipat "Futura" Merah</t>
  </si>
  <si>
    <t>14.11.0666.5399-5319</t>
  </si>
  <si>
    <t>R. Lab. Manaj. Industri</t>
  </si>
  <si>
    <t>22-09-2011</t>
  </si>
  <si>
    <t>19-09-2011</t>
  </si>
  <si>
    <t>12-09-2011</t>
  </si>
  <si>
    <t>Printer Dekjet HP.P1102</t>
  </si>
  <si>
    <t>14.11.0503.5320</t>
  </si>
  <si>
    <t>Mesin Hitung " Krisbow"</t>
  </si>
  <si>
    <t>14.11.0555.5321</t>
  </si>
  <si>
    <t>LCD Projector "Acer" X1261P</t>
  </si>
  <si>
    <t>Lt. 2, 3 dan 4</t>
  </si>
  <si>
    <t>Dispenser "Miyako"</t>
  </si>
  <si>
    <t>14.07.0813.4616</t>
  </si>
  <si>
    <t xml:space="preserve"> Sekret. AAK</t>
  </si>
  <si>
    <t>14.07.0501.4598-4615</t>
  </si>
  <si>
    <t>Rak Buku Kayu "GCL3 Beech"</t>
  </si>
  <si>
    <t>14.07.0708.4617-4621</t>
  </si>
  <si>
    <t>Kursi Futura 501 Hitam</t>
  </si>
  <si>
    <t>14.07.0608.4622-4641</t>
  </si>
  <si>
    <t>Kursi Tamu D370 "Indachi"</t>
  </si>
  <si>
    <t>14.07.0904.4642-4691</t>
  </si>
  <si>
    <t>LCD Projektor "Toshiba" S10"</t>
  </si>
  <si>
    <t>Lift</t>
  </si>
  <si>
    <t>14.07.4466.4692</t>
  </si>
  <si>
    <t xml:space="preserve"> Lt.1-4</t>
  </si>
  <si>
    <t>Printer Canon PIXMA IP1880</t>
  </si>
  <si>
    <t>14.07.0503.4693</t>
  </si>
  <si>
    <t xml:space="preserve"> SPM</t>
  </si>
  <si>
    <t>14.08.0503.4694</t>
  </si>
  <si>
    <t xml:space="preserve"> Lab. SIpil</t>
  </si>
  <si>
    <t xml:space="preserve"> Lab. Fisika </t>
  </si>
  <si>
    <t>AC "Nasional" 1.5 PK  (AC Lama)</t>
  </si>
  <si>
    <t>AC Besh" 2 PK ( AC Lama)</t>
  </si>
  <si>
    <t xml:space="preserve"> Lab. Elka</t>
  </si>
  <si>
    <t>PC "Gigabyte" Case Simbada Sim Cool</t>
  </si>
  <si>
    <t>PC GAM 68 M, MT. Athlon + DVD RW</t>
  </si>
  <si>
    <t>PC GAM 68 M, MT. Athlon</t>
  </si>
  <si>
    <t>PC "AMD Phenom II X2</t>
  </si>
  <si>
    <t>PC Gigabyte + Mon. LG 17"</t>
  </si>
  <si>
    <t>PC (komputer set) + Mon.LG.17"</t>
  </si>
  <si>
    <t xml:space="preserve">PC Set (Gigabyte) </t>
  </si>
  <si>
    <t>PC + Mon "LG"</t>
  </si>
  <si>
    <t xml:space="preserve">PC Set </t>
  </si>
  <si>
    <t>PC + Mon CRT Ersys 15"</t>
  </si>
  <si>
    <t>PC P5KPL / Mon.LG</t>
  </si>
  <si>
    <t>PC AMD + Mon. LG 16"</t>
  </si>
  <si>
    <t>PC P5KPL AM-SE / ASUS</t>
  </si>
  <si>
    <t>PC Set / Monitor LG 17"</t>
  </si>
  <si>
    <t>Monitor " View Sonic 17" LCD</t>
  </si>
  <si>
    <t>PC - Rakitan</t>
  </si>
  <si>
    <t>PC -  SC / LCD "SPC"</t>
  </si>
  <si>
    <t>PC + Mon.</t>
  </si>
  <si>
    <t>PC P4-3.0E / GTC Milenia</t>
  </si>
  <si>
    <t>LCD Projector NEC 'Secon'</t>
  </si>
  <si>
    <t>PC P.IV  Rakitan</t>
  </si>
  <si>
    <t>PC Komputer PIV (Rakitan)</t>
  </si>
  <si>
    <t>PC PIV (Rakitan)</t>
  </si>
  <si>
    <t>PC + Monitor / LG</t>
  </si>
  <si>
    <t>PC Rakitan PIV</t>
  </si>
  <si>
    <t>PC ASA (Pentium II)</t>
  </si>
  <si>
    <t>AC Dash 1 PK ( AC Lama)</t>
  </si>
  <si>
    <t>AC "Nasional" 2 PK  (AC Lama)</t>
  </si>
  <si>
    <t>AC "Daikin" Casette 3 PK</t>
  </si>
  <si>
    <t xml:space="preserve"> Lab. Komputer Fak.</t>
  </si>
  <si>
    <t>AC "Daikin" Split 2 PK</t>
  </si>
  <si>
    <t xml:space="preserve"> Sekret. DIII</t>
  </si>
  <si>
    <t>TANGGAL</t>
  </si>
  <si>
    <t>PEMBELIAN</t>
  </si>
  <si>
    <t>NAMA ASET YANG DIBELI</t>
  </si>
  <si>
    <t xml:space="preserve">UNIT </t>
  </si>
  <si>
    <t>YANG</t>
  </si>
  <si>
    <t>DIBELI</t>
  </si>
  <si>
    <t>TOTAL HARGA</t>
  </si>
  <si>
    <t>CARA</t>
  </si>
  <si>
    <t>ASET</t>
  </si>
  <si>
    <t>AC "Mitsubishi" 2 PK</t>
  </si>
  <si>
    <t>Printer PIXMA IP 1880</t>
  </si>
  <si>
    <t>14.08.0503.4707</t>
  </si>
  <si>
    <t xml:space="preserve"> Litbang / PPM</t>
  </si>
  <si>
    <t>AC "Sanyo" Portabel 2 PK</t>
  </si>
  <si>
    <t>PC P5GCMX - Simb.Sim-V / LCD SPC</t>
  </si>
  <si>
    <t>14.08.0501.4710-4723</t>
  </si>
  <si>
    <t xml:space="preserve"> Lab.Komp Fak (10) SPM (2) D3 (1) Serv.(1)</t>
  </si>
  <si>
    <t>Meja Komputer "Grace"</t>
  </si>
  <si>
    <t>14.08.0666.4724-4735</t>
  </si>
  <si>
    <t xml:space="preserve"> Lab.Komp.Fak (10) SPM (2)</t>
  </si>
  <si>
    <t>Filling Cabinet "Lion"</t>
  </si>
  <si>
    <t>14.08.0709.4736-4737</t>
  </si>
  <si>
    <t>White Board 60x90</t>
  </si>
  <si>
    <t>14.08.0888.4738</t>
  </si>
  <si>
    <t>Lemari Arsip "Lokal"</t>
  </si>
  <si>
    <t>14.11.0555.5353-5354</t>
  </si>
  <si>
    <t>14.11.0555.5356</t>
  </si>
  <si>
    <t>14.11.0502.5357 - 5358</t>
  </si>
  <si>
    <t>14.11.0503.5359</t>
  </si>
  <si>
    <t>14.11.0502.5360- 5369</t>
  </si>
  <si>
    <t>14.11.0666.5370-5394</t>
  </si>
  <si>
    <t>14.11.0602.5395-5396</t>
  </si>
  <si>
    <t>14.11.0501.5397-5406</t>
  </si>
  <si>
    <t>14.11.0503.5417</t>
  </si>
  <si>
    <t>14.11.0502.5418</t>
  </si>
  <si>
    <t>14.08.0701.4739</t>
  </si>
  <si>
    <t xml:space="preserve"> R. Litbang</t>
  </si>
  <si>
    <t>14.08.0701.4740</t>
  </si>
  <si>
    <t>14.08.0701.4741-4742</t>
  </si>
  <si>
    <t>9-4-2008</t>
  </si>
  <si>
    <t>07/04/2008</t>
  </si>
  <si>
    <t>10-3-2008</t>
  </si>
  <si>
    <t>19-3-2008</t>
  </si>
  <si>
    <t>Lemari Gantung "Lokal"</t>
  </si>
  <si>
    <t>14.08.0701.4743-4744</t>
  </si>
  <si>
    <t xml:space="preserve"> R. SPM</t>
  </si>
  <si>
    <t>19-04-2008</t>
  </si>
  <si>
    <t>14.08.0666.4745-4776</t>
  </si>
  <si>
    <t xml:space="preserve"> Lab.Komp-FT(30)+ 1 Server / 1 Kemah.</t>
  </si>
  <si>
    <t>PC-AMD Athlon X2 5000+</t>
  </si>
  <si>
    <t>+ Mon. LCD 17" View Sonic.</t>
  </si>
  <si>
    <t xml:space="preserve"> Paket Komputer</t>
  </si>
  <si>
    <t>Meja Akar hias "Jati"</t>
  </si>
  <si>
    <t>Bangku Panjang "Jati"</t>
  </si>
  <si>
    <t>14.08.4466.4810-4811</t>
  </si>
  <si>
    <t>14.08.4466.4812-4813</t>
  </si>
  <si>
    <t>14.08.4466.4814</t>
  </si>
  <si>
    <t xml:space="preserve"> Lt.1/2</t>
  </si>
  <si>
    <t xml:space="preserve"> 1 Ko. Lab.</t>
  </si>
  <si>
    <t xml:space="preserve"> 1 Loby Lt.1 / lorong lt.2</t>
  </si>
  <si>
    <t xml:space="preserve"> 1 Loby lt.1</t>
  </si>
  <si>
    <t>18-04-2008</t>
  </si>
  <si>
    <t>Monitor Acer 18,5"</t>
  </si>
  <si>
    <t>14.11.0502.5298</t>
  </si>
  <si>
    <t>R. Kajur. Teknik Elektro</t>
  </si>
  <si>
    <t>PC-AMD Athlon Phenon  9500</t>
  </si>
  <si>
    <t>14.08.0501.4777-4778</t>
  </si>
  <si>
    <t>14.08.0501.4779-4809</t>
  </si>
  <si>
    <t xml:space="preserve">Meja Geroong   &amp; meja kecil (Bonus)"Jati" </t>
  </si>
  <si>
    <t>14-05-2008</t>
  </si>
  <si>
    <t>14.08.0501.4815</t>
  </si>
  <si>
    <t xml:space="preserve"> AAK / ARUAN</t>
  </si>
  <si>
    <t>PC-P4-P56CM4 / SPC + MON. LCD 17" ACER</t>
  </si>
  <si>
    <t>16-05-2008</t>
  </si>
  <si>
    <t>AC 2 PK " Panasonic"</t>
  </si>
  <si>
    <t>14.08.0801.4816</t>
  </si>
  <si>
    <t xml:space="preserve"> LITBANG / PPM</t>
  </si>
  <si>
    <t>14.08.0516.4817-4818</t>
  </si>
  <si>
    <t xml:space="preserve"> Program S2</t>
  </si>
  <si>
    <t xml:space="preserve"> Jl. Brbudur 7</t>
  </si>
  <si>
    <t>LCD Projector "Acer" XD 1150</t>
  </si>
  <si>
    <t>29-05-2008</t>
  </si>
  <si>
    <t>Monitor LCD 17" IVIEW</t>
  </si>
  <si>
    <t>14.08.0502.4819</t>
  </si>
  <si>
    <t>Meja Jati (120x200cm) dan Meja Jati bulat</t>
  </si>
  <si>
    <t>14.08.0603.4820-4821</t>
  </si>
  <si>
    <t xml:space="preserve"> Ruang PK / Promosi</t>
  </si>
  <si>
    <t>Conter SATPAM 110x540x50 / Background frame 160x300x25 / Panil partisi pengumuman 180x90x10 (10) &amp; 180x120x10(12)</t>
  </si>
  <si>
    <t xml:space="preserve"> Loby</t>
  </si>
  <si>
    <t>09-06-2008</t>
  </si>
  <si>
    <t>31-05-2008</t>
  </si>
  <si>
    <t>Kursi susun "Futura"</t>
  </si>
  <si>
    <t xml:space="preserve"> Lab.Kom.TI / RR-IT</t>
  </si>
  <si>
    <t>Meja Komputer / kerja "MX120S</t>
  </si>
  <si>
    <t xml:space="preserve"> Teknik Industri</t>
  </si>
  <si>
    <t xml:space="preserve"> Lt.3</t>
  </si>
  <si>
    <t>UPS "SPC-600 watt"</t>
  </si>
  <si>
    <t xml:space="preserve"> Adm. Umum</t>
  </si>
  <si>
    <t>14.08.0999.4822-4824</t>
  </si>
  <si>
    <t>14.08.0608.4825-4842</t>
  </si>
  <si>
    <t>14.08.0602.4843-4844</t>
  </si>
  <si>
    <t>14.08.0777.4845</t>
  </si>
  <si>
    <t>14.08.0503.4846</t>
  </si>
  <si>
    <t>14.08.0555.4847</t>
  </si>
  <si>
    <t>Rak Besi (shelving steel 180x60x180)</t>
  </si>
  <si>
    <t>25-06-2008</t>
  </si>
  <si>
    <t>Dispenser "MIYAKO"</t>
  </si>
  <si>
    <t>14.08.0813.4848</t>
  </si>
  <si>
    <t>14-07-2008</t>
  </si>
  <si>
    <t>14.08.0503.4849</t>
  </si>
  <si>
    <t>x</t>
  </si>
  <si>
    <t>17-07-2008</t>
  </si>
  <si>
    <t>Televisi (TV)  "SONY"</t>
  </si>
  <si>
    <t>14.08.0510.4850</t>
  </si>
  <si>
    <t>sumbangan / hibah bu Yanti</t>
  </si>
  <si>
    <t xml:space="preserve"> Jur. Arsitektur</t>
  </si>
  <si>
    <t>23-07-2008</t>
  </si>
  <si>
    <t>14.08.0503.4851</t>
  </si>
  <si>
    <t xml:space="preserve"> Program S2 </t>
  </si>
  <si>
    <t>14.08.0503.4852</t>
  </si>
  <si>
    <t>22-07-2011</t>
  </si>
  <si>
    <t>Switch "Linksys SRW 224g4"</t>
  </si>
  <si>
    <t>14.11.0555.5283-5285</t>
  </si>
  <si>
    <t>IT - Maintenance (Internet)</t>
  </si>
  <si>
    <t>PC-Server "Gigabyte"Case Simbada</t>
  </si>
  <si>
    <t>PC- "Gigabite"</t>
  </si>
  <si>
    <t>14.11.0501.5286</t>
  </si>
  <si>
    <t>15-08-2011</t>
  </si>
  <si>
    <t>LCD Projector " ACER"X1261P</t>
  </si>
  <si>
    <t>14.11.0516.5287</t>
  </si>
  <si>
    <t>R.309</t>
  </si>
  <si>
    <t>Lab. Pro-Eng / Lab. Mesin</t>
  </si>
  <si>
    <t>04-08-2008</t>
  </si>
  <si>
    <t>14.08.0501.4853</t>
  </si>
  <si>
    <t>14.08.0502.4854</t>
  </si>
  <si>
    <t>14.08.0501.4855</t>
  </si>
  <si>
    <t>14.08.0502.4856</t>
  </si>
  <si>
    <t>03-09-2008</t>
  </si>
  <si>
    <t>Alat Ukur (Wide Band Signal Generator)</t>
  </si>
  <si>
    <t xml:space="preserve"> Sumbangan</t>
  </si>
  <si>
    <t>37.08.0914.4857</t>
  </si>
  <si>
    <t>Alat Ukur (Topward)</t>
  </si>
  <si>
    <t>37.08.0914.4858</t>
  </si>
  <si>
    <t>24-09-2008</t>
  </si>
  <si>
    <t>Meja Rapat Oval</t>
  </si>
  <si>
    <t>26.08.0603.4859</t>
  </si>
  <si>
    <t xml:space="preserve"> Jurusan T. Informatika</t>
  </si>
  <si>
    <t>PC-Proxy Set (Server)</t>
  </si>
  <si>
    <t>14.08.0501.4860</t>
  </si>
  <si>
    <t xml:space="preserve"> Lab. Kom. FT / Maintenance</t>
  </si>
  <si>
    <t>UPS ICA 1200 Va</t>
  </si>
  <si>
    <t>14.08.0555.4861-4871</t>
  </si>
  <si>
    <t xml:space="preserve"> Lab. Kom FT.</t>
  </si>
  <si>
    <t>15-10-2008</t>
  </si>
  <si>
    <t>Printer Deskjet HP.2235</t>
  </si>
  <si>
    <t>14.08.0503.4872</t>
  </si>
  <si>
    <t xml:space="preserve"> Jurusan T. Sipil</t>
  </si>
  <si>
    <t>Meja Dosen</t>
  </si>
  <si>
    <t>14.08.0666.4873-4877</t>
  </si>
  <si>
    <t>FEB-KUM-F-04</t>
  </si>
  <si>
    <t>FAKULTAS EKONOMI DAN BISNIS UNIVERSITAS PANCASILA</t>
  </si>
  <si>
    <t>Ketua Prodi/ Kabag. Adm. Umum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</si>
</sst>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19" x14ac:knownFonts="1">
    <font>
      <sz val="12"/>
      <name val="Arial"/>
    </font>
    <font>
      <sz val="12"/>
      <name val="Arial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2"/>
      <name val="Times New Roman"/>
      <family val="1"/>
    </font>
    <font>
      <sz val="12"/>
      <color indexed="8"/>
      <name val="Arial"/>
      <family val="2"/>
    </font>
    <font>
      <sz val="12"/>
      <name val="Arial"/>
    </font>
    <font>
      <b/>
      <sz val="12"/>
      <name val="Arial"/>
      <family val="2"/>
    </font>
    <font>
      <sz val="12"/>
      <color indexed="8"/>
      <name val="Arial"/>
    </font>
    <font>
      <sz val="12"/>
      <color indexed="10"/>
      <name val="Arial"/>
    </font>
    <font>
      <b/>
      <sz val="12"/>
      <color indexed="12"/>
      <name val="Arial"/>
      <family val="2"/>
    </font>
    <font>
      <sz val="10"/>
      <name val="Arial"/>
      <family val="2"/>
    </font>
    <font>
      <sz val="11"/>
      <name val="Calibri"/>
      <family val="2"/>
    </font>
    <font>
      <b/>
      <sz val="14"/>
      <name val="Calibri"/>
      <family val="2"/>
    </font>
    <font>
      <b/>
      <sz val="24"/>
      <name val="Calibri"/>
      <family val="2"/>
    </font>
    <font>
      <sz val="12"/>
      <name val="Calibri"/>
      <family val="2"/>
    </font>
    <font>
      <sz val="10"/>
      <name val="Calibri"/>
      <family val="2"/>
    </font>
    <font>
      <sz val="12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269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2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/>
    <xf numFmtId="0" fontId="0" fillId="0" borderId="10" xfId="0" applyBorder="1" applyAlignment="1"/>
    <xf numFmtId="0" fontId="0" fillId="0" borderId="5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/>
    <xf numFmtId="0" fontId="0" fillId="0" borderId="13" xfId="0" applyBorder="1" applyAlignment="1"/>
    <xf numFmtId="0" fontId="2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/>
    <xf numFmtId="0" fontId="3" fillId="0" borderId="10" xfId="0" applyFont="1" applyBorder="1" applyAlignment="1"/>
    <xf numFmtId="0" fontId="3" fillId="0" borderId="13" xfId="0" applyFont="1" applyBorder="1" applyAlignment="1"/>
    <xf numFmtId="0" fontId="3" fillId="0" borderId="6" xfId="0" applyFont="1" applyBorder="1" applyAlignment="1"/>
    <xf numFmtId="164" fontId="0" fillId="0" borderId="5" xfId="1" applyFont="1" applyBorder="1" applyAlignment="1"/>
    <xf numFmtId="0" fontId="0" fillId="0" borderId="5" xfId="0" quotePrefix="1" applyBorder="1" applyAlignment="1">
      <alignment horizontal="center"/>
    </xf>
    <xf numFmtId="14" fontId="0" fillId="0" borderId="5" xfId="0" quotePrefix="1" applyNumberFormat="1" applyBorder="1" applyAlignment="1">
      <alignment horizontal="center"/>
    </xf>
    <xf numFmtId="0" fontId="3" fillId="0" borderId="5" xfId="0" quotePrefix="1" applyFont="1" applyBorder="1" applyAlignment="1"/>
    <xf numFmtId="3" fontId="0" fillId="0" borderId="5" xfId="0" applyNumberFormat="1" applyBorder="1" applyAlignment="1"/>
    <xf numFmtId="164" fontId="0" fillId="0" borderId="5" xfId="1" applyNumberFormat="1" applyFont="1" applyBorder="1" applyAlignment="1"/>
    <xf numFmtId="0" fontId="0" fillId="0" borderId="1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vertical="center"/>
    </xf>
    <xf numFmtId="164" fontId="0" fillId="0" borderId="20" xfId="1" applyFont="1" applyBorder="1" applyAlignment="1">
      <alignment horizontal="center" vertical="center"/>
    </xf>
    <xf numFmtId="164" fontId="0" fillId="0" borderId="20" xfId="1" applyFont="1" applyBorder="1" applyAlignment="1">
      <alignment vertical="center"/>
    </xf>
    <xf numFmtId="164" fontId="0" fillId="0" borderId="21" xfId="1" applyFont="1" applyBorder="1" applyAlignment="1">
      <alignment vertical="center"/>
    </xf>
    <xf numFmtId="0" fontId="3" fillId="0" borderId="22" xfId="0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3" fillId="0" borderId="20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3" fillId="0" borderId="13" xfId="0" applyFont="1" applyBorder="1" applyAlignment="1">
      <alignment vertical="top"/>
    </xf>
    <xf numFmtId="0" fontId="3" fillId="0" borderId="5" xfId="0" applyFont="1" applyBorder="1" applyAlignment="1">
      <alignment horizontal="left" vertical="top"/>
    </xf>
    <xf numFmtId="0" fontId="5" fillId="0" borderId="5" xfId="0" applyFont="1" applyBorder="1" applyAlignment="1">
      <alignment horizontal="center" vertical="top"/>
    </xf>
    <xf numFmtId="0" fontId="5" fillId="0" borderId="5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6" fillId="0" borderId="5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25" xfId="0" applyFont="1" applyBorder="1" applyAlignment="1">
      <alignment vertical="top"/>
    </xf>
    <xf numFmtId="0" fontId="0" fillId="0" borderId="5" xfId="0" applyBorder="1" applyAlignment="1">
      <alignment horizontal="left"/>
    </xf>
    <xf numFmtId="0" fontId="3" fillId="0" borderId="26" xfId="0" applyFont="1" applyBorder="1" applyAlignment="1">
      <alignment horizontal="left" vertical="center"/>
    </xf>
    <xf numFmtId="164" fontId="3" fillId="0" borderId="5" xfId="1" applyFont="1" applyBorder="1" applyAlignment="1">
      <alignment horizontal="left"/>
    </xf>
    <xf numFmtId="164" fontId="1" fillId="0" borderId="5" xfId="1" applyFont="1" applyBorder="1" applyAlignment="1">
      <alignment horizontal="right"/>
    </xf>
    <xf numFmtId="164" fontId="3" fillId="0" borderId="5" xfId="1" applyFont="1" applyBorder="1" applyAlignment="1"/>
    <xf numFmtId="164" fontId="7" fillId="0" borderId="5" xfId="1" applyFont="1" applyBorder="1" applyAlignment="1"/>
    <xf numFmtId="164" fontId="3" fillId="0" borderId="5" xfId="1" applyFont="1" applyBorder="1" applyAlignment="1">
      <alignment vertical="top"/>
    </xf>
    <xf numFmtId="164" fontId="0" fillId="0" borderId="5" xfId="1" applyFont="1" applyBorder="1" applyAlignment="1">
      <alignment horizontal="right"/>
    </xf>
    <xf numFmtId="164" fontId="5" fillId="0" borderId="5" xfId="1" applyFont="1" applyBorder="1" applyAlignment="1">
      <alignment horizontal="center" vertical="top"/>
    </xf>
    <xf numFmtId="3" fontId="3" fillId="0" borderId="5" xfId="0" applyNumberFormat="1" applyFont="1" applyBorder="1" applyAlignment="1">
      <alignment horizontal="right" vertical="top"/>
    </xf>
    <xf numFmtId="3" fontId="5" fillId="0" borderId="5" xfId="0" applyNumberFormat="1" applyFont="1" applyBorder="1" applyAlignment="1">
      <alignment horizontal="right" vertical="top"/>
    </xf>
    <xf numFmtId="0" fontId="4" fillId="0" borderId="0" xfId="0" applyFont="1" applyAlignment="1">
      <alignment horizontal="center"/>
    </xf>
    <xf numFmtId="0" fontId="2" fillId="0" borderId="6" xfId="0" applyFont="1" applyBorder="1" applyAlignment="1"/>
    <xf numFmtId="0" fontId="3" fillId="0" borderId="5" xfId="0" quotePrefix="1" applyFont="1" applyBorder="1" applyAlignment="1">
      <alignment horizontal="left"/>
    </xf>
    <xf numFmtId="0" fontId="0" fillId="0" borderId="10" xfId="0" quotePrefix="1" applyBorder="1" applyAlignment="1">
      <alignment horizontal="left"/>
    </xf>
    <xf numFmtId="164" fontId="0" fillId="0" borderId="5" xfId="1" quotePrefix="1" applyFont="1" applyBorder="1" applyAlignment="1"/>
    <xf numFmtId="3" fontId="3" fillId="0" borderId="5" xfId="0" applyNumberFormat="1" applyFont="1" applyBorder="1" applyAlignment="1"/>
    <xf numFmtId="0" fontId="0" fillId="0" borderId="27" xfId="0" applyBorder="1" applyAlignment="1">
      <alignment horizontal="center"/>
    </xf>
    <xf numFmtId="0" fontId="0" fillId="0" borderId="13" xfId="0" quotePrefix="1" applyBorder="1" applyAlignment="1">
      <alignment horizontal="center"/>
    </xf>
    <xf numFmtId="14" fontId="0" fillId="0" borderId="13" xfId="0" quotePrefix="1" applyNumberFormat="1" applyBorder="1" applyAlignment="1">
      <alignment horizontal="center"/>
    </xf>
    <xf numFmtId="0" fontId="0" fillId="0" borderId="13" xfId="0" quotePrefix="1" applyBorder="1" applyAlignment="1"/>
    <xf numFmtId="0" fontId="0" fillId="0" borderId="13" xfId="0" quotePrefix="1" applyBorder="1" applyAlignment="1">
      <alignment horizontal="center" vertical="top"/>
    </xf>
    <xf numFmtId="0" fontId="0" fillId="0" borderId="10" xfId="0" applyBorder="1" applyAlignment="1">
      <alignment vertical="top"/>
    </xf>
    <xf numFmtId="0" fontId="0" fillId="0" borderId="13" xfId="0" applyBorder="1" applyAlignment="1">
      <alignment horizontal="justify" vertical="top"/>
    </xf>
    <xf numFmtId="0" fontId="3" fillId="0" borderId="5" xfId="0" applyFont="1" applyBorder="1" applyAlignment="1">
      <alignment vertical="top"/>
    </xf>
    <xf numFmtId="0" fontId="0" fillId="0" borderId="5" xfId="0" applyBorder="1" applyAlignment="1">
      <alignment horizontal="center" vertical="top"/>
    </xf>
    <xf numFmtId="164" fontId="0" fillId="0" borderId="5" xfId="1" applyFont="1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10" xfId="0" applyBorder="1" applyAlignment="1">
      <alignment horizontal="justify" vertical="top"/>
    </xf>
    <xf numFmtId="0" fontId="3" fillId="0" borderId="5" xfId="0" applyFont="1" applyBorder="1" applyAlignment="1">
      <alignment horizontal="justify" vertical="top"/>
    </xf>
    <xf numFmtId="0" fontId="0" fillId="0" borderId="5" xfId="0" applyBorder="1" applyAlignment="1">
      <alignment horizontal="justify" vertical="top"/>
    </xf>
    <xf numFmtId="164" fontId="0" fillId="0" borderId="5" xfId="1" applyFont="1" applyBorder="1" applyAlignment="1">
      <alignment horizontal="justify" vertical="top"/>
    </xf>
    <xf numFmtId="0" fontId="0" fillId="0" borderId="6" xfId="0" applyBorder="1" applyAlignment="1">
      <alignment horizontal="justify" vertical="top"/>
    </xf>
    <xf numFmtId="0" fontId="0" fillId="0" borderId="23" xfId="0" quotePrefix="1" applyBorder="1" applyAlignment="1">
      <alignment horizontal="center"/>
    </xf>
    <xf numFmtId="0" fontId="0" fillId="0" borderId="28" xfId="0" applyBorder="1" applyAlignment="1"/>
    <xf numFmtId="0" fontId="0" fillId="0" borderId="23" xfId="0" applyBorder="1" applyAlignment="1"/>
    <xf numFmtId="0" fontId="3" fillId="0" borderId="20" xfId="0" applyFont="1" applyBorder="1" applyAlignment="1"/>
    <xf numFmtId="0" fontId="0" fillId="0" borderId="20" xfId="0" applyBorder="1" applyAlignment="1">
      <alignment horizontal="center"/>
    </xf>
    <xf numFmtId="164" fontId="0" fillId="0" borderId="20" xfId="1" applyFont="1" applyBorder="1" applyAlignment="1"/>
    <xf numFmtId="0" fontId="0" fillId="0" borderId="26" xfId="0" applyBorder="1" applyAlignment="1"/>
    <xf numFmtId="14" fontId="0" fillId="0" borderId="23" xfId="0" quotePrefix="1" applyNumberFormat="1" applyBorder="1" applyAlignment="1">
      <alignment horizontal="center"/>
    </xf>
    <xf numFmtId="164" fontId="3" fillId="0" borderId="13" xfId="1" applyFont="1" applyBorder="1" applyAlignment="1"/>
    <xf numFmtId="164" fontId="0" fillId="0" borderId="10" xfId="1" applyFont="1" applyBorder="1" applyAlignment="1"/>
    <xf numFmtId="164" fontId="0" fillId="0" borderId="13" xfId="1" applyFont="1" applyBorder="1" applyAlignment="1"/>
    <xf numFmtId="164" fontId="0" fillId="0" borderId="20" xfId="1" applyFont="1" applyBorder="1" applyAlignment="1">
      <alignment horizontal="center"/>
    </xf>
    <xf numFmtId="0" fontId="0" fillId="0" borderId="29" xfId="0" quotePrefix="1" applyBorder="1" applyAlignment="1">
      <alignment horizontal="center"/>
    </xf>
    <xf numFmtId="0" fontId="0" fillId="0" borderId="15" xfId="0" applyBorder="1" applyAlignment="1"/>
    <xf numFmtId="0" fontId="0" fillId="0" borderId="29" xfId="0" applyBorder="1" applyAlignment="1"/>
    <xf numFmtId="0" fontId="3" fillId="0" borderId="1" xfId="0" applyFont="1" applyBorder="1" applyAlignment="1"/>
    <xf numFmtId="164" fontId="0" fillId="0" borderId="1" xfId="1" applyFont="1" applyBorder="1" applyAlignment="1"/>
    <xf numFmtId="0" fontId="0" fillId="0" borderId="30" xfId="0" applyBorder="1" applyAlignment="1"/>
    <xf numFmtId="164" fontId="3" fillId="0" borderId="0" xfId="1" applyFont="1"/>
    <xf numFmtId="164" fontId="0" fillId="0" borderId="20" xfId="1" quotePrefix="1" applyFont="1" applyBorder="1" applyAlignment="1"/>
    <xf numFmtId="164" fontId="8" fillId="0" borderId="5" xfId="1" applyFont="1" applyBorder="1" applyAlignment="1"/>
    <xf numFmtId="3" fontId="3" fillId="0" borderId="20" xfId="0" applyNumberFormat="1" applyFont="1" applyBorder="1" applyAlignment="1"/>
    <xf numFmtId="0" fontId="9" fillId="0" borderId="23" xfId="0" applyFont="1" applyBorder="1" applyAlignment="1"/>
    <xf numFmtId="14" fontId="1" fillId="0" borderId="23" xfId="2" quotePrefix="1" applyNumberFormat="1" applyBorder="1" applyAlignment="1">
      <alignment horizontal="center"/>
    </xf>
    <xf numFmtId="0" fontId="1" fillId="0" borderId="28" xfId="2" applyBorder="1" applyAlignment="1"/>
    <xf numFmtId="0" fontId="1" fillId="0" borderId="23" xfId="2" applyBorder="1" applyAlignment="1"/>
    <xf numFmtId="3" fontId="3" fillId="0" borderId="20" xfId="2" applyNumberFormat="1" applyFont="1" applyBorder="1" applyAlignment="1"/>
    <xf numFmtId="0" fontId="1" fillId="0" borderId="20" xfId="2" applyBorder="1" applyAlignment="1">
      <alignment horizontal="center"/>
    </xf>
    <xf numFmtId="164" fontId="1" fillId="0" borderId="20" xfId="1" applyBorder="1" applyAlignment="1"/>
    <xf numFmtId="0" fontId="1" fillId="0" borderId="26" xfId="2" applyBorder="1" applyAlignment="1"/>
    <xf numFmtId="0" fontId="3" fillId="0" borderId="20" xfId="2" applyFont="1" applyBorder="1" applyAlignment="1"/>
    <xf numFmtId="0" fontId="1" fillId="0" borderId="23" xfId="2" quotePrefix="1" applyBorder="1" applyAlignment="1">
      <alignment horizontal="center"/>
    </xf>
    <xf numFmtId="164" fontId="1" fillId="0" borderId="20" xfId="1" applyBorder="1" applyAlignment="1">
      <alignment vertical="center"/>
    </xf>
    <xf numFmtId="164" fontId="1" fillId="0" borderId="21" xfId="1" applyBorder="1" applyAlignment="1">
      <alignment vertical="center"/>
    </xf>
    <xf numFmtId="0" fontId="1" fillId="0" borderId="13" xfId="2" quotePrefix="1" applyBorder="1" applyAlignment="1">
      <alignment horizontal="center"/>
    </xf>
    <xf numFmtId="0" fontId="1" fillId="0" borderId="10" xfId="2" applyBorder="1" applyAlignment="1"/>
    <xf numFmtId="0" fontId="0" fillId="0" borderId="31" xfId="0" applyBorder="1"/>
    <xf numFmtId="0" fontId="1" fillId="0" borderId="13" xfId="2" applyBorder="1" applyAlignment="1"/>
    <xf numFmtId="0" fontId="3" fillId="0" borderId="5" xfId="2" applyFont="1" applyBorder="1" applyAlignment="1"/>
    <xf numFmtId="0" fontId="1" fillId="0" borderId="5" xfId="2" applyBorder="1" applyAlignment="1">
      <alignment horizontal="center"/>
    </xf>
    <xf numFmtId="164" fontId="1" fillId="0" borderId="5" xfId="1" applyBorder="1" applyAlignment="1"/>
    <xf numFmtId="0" fontId="1" fillId="0" borderId="6" xfId="2" applyBorder="1" applyAlignment="1"/>
    <xf numFmtId="0" fontId="0" fillId="0" borderId="27" xfId="0" applyBorder="1"/>
    <xf numFmtId="0" fontId="1" fillId="0" borderId="5" xfId="2" quotePrefix="1" applyFill="1" applyBorder="1" applyAlignment="1">
      <alignment horizontal="center"/>
    </xf>
    <xf numFmtId="0" fontId="0" fillId="0" borderId="5" xfId="0" applyBorder="1"/>
    <xf numFmtId="0" fontId="0" fillId="0" borderId="10" xfId="0" applyBorder="1"/>
    <xf numFmtId="0" fontId="1" fillId="0" borderId="13" xfId="2" applyFill="1" applyBorder="1" applyAlignment="1"/>
    <xf numFmtId="0" fontId="3" fillId="0" borderId="5" xfId="2" applyFont="1" applyFill="1" applyBorder="1" applyAlignment="1"/>
    <xf numFmtId="0" fontId="1" fillId="0" borderId="5" xfId="2" applyFill="1" applyBorder="1" applyAlignment="1">
      <alignment horizontal="center"/>
    </xf>
    <xf numFmtId="164" fontId="1" fillId="0" borderId="5" xfId="1" applyFill="1" applyBorder="1" applyAlignment="1"/>
    <xf numFmtId="164" fontId="0" fillId="0" borderId="5" xfId="0" applyNumberFormat="1" applyBorder="1"/>
    <xf numFmtId="0" fontId="1" fillId="0" borderId="5" xfId="2" applyFill="1" applyBorder="1" applyAlignment="1"/>
    <xf numFmtId="0" fontId="1" fillId="0" borderId="6" xfId="2" applyFill="1" applyBorder="1" applyAlignment="1"/>
    <xf numFmtId="0" fontId="1" fillId="0" borderId="5" xfId="2" quotePrefix="1" applyFont="1" applyFill="1" applyBorder="1" applyAlignment="1">
      <alignment horizontal="center"/>
    </xf>
    <xf numFmtId="0" fontId="1" fillId="0" borderId="13" xfId="2" applyFont="1" applyFill="1" applyBorder="1" applyAlignment="1"/>
    <xf numFmtId="0" fontId="1" fillId="0" borderId="5" xfId="2" applyFont="1" applyFill="1" applyBorder="1" applyAlignment="1"/>
    <xf numFmtId="0" fontId="1" fillId="0" borderId="6" xfId="2" applyFont="1" applyFill="1" applyBorder="1" applyAlignment="1"/>
    <xf numFmtId="0" fontId="0" fillId="0" borderId="13" xfId="0" applyBorder="1"/>
    <xf numFmtId="164" fontId="0" fillId="0" borderId="5" xfId="1" applyFont="1" applyBorder="1"/>
    <xf numFmtId="0" fontId="0" fillId="0" borderId="6" xfId="0" applyBorder="1"/>
    <xf numFmtId="0" fontId="1" fillId="0" borderId="23" xfId="2" applyFont="1" applyBorder="1" applyAlignment="1"/>
    <xf numFmtId="164" fontId="10" fillId="0" borderId="5" xfId="1" applyFont="1" applyBorder="1"/>
    <xf numFmtId="3" fontId="0" fillId="0" borderId="5" xfId="0" applyNumberFormat="1" applyBorder="1"/>
    <xf numFmtId="17" fontId="11" fillId="0" borderId="5" xfId="0" quotePrefix="1" applyNumberFormat="1" applyFont="1" applyBorder="1" applyAlignment="1">
      <alignment horizontal="center"/>
    </xf>
    <xf numFmtId="0" fontId="11" fillId="0" borderId="5" xfId="0" quotePrefix="1" applyFont="1" applyBorder="1" applyAlignment="1">
      <alignment horizontal="center"/>
    </xf>
    <xf numFmtId="0" fontId="1" fillId="0" borderId="13" xfId="2" applyFont="1" applyBorder="1" applyAlignment="1"/>
    <xf numFmtId="0" fontId="3" fillId="0" borderId="13" xfId="0" applyFont="1" applyBorder="1" applyAlignment="1">
      <alignment horizontal="center"/>
    </xf>
    <xf numFmtId="164" fontId="3" fillId="0" borderId="20" xfId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0" fillId="0" borderId="32" xfId="0" quotePrefix="1" applyBorder="1" applyAlignment="1">
      <alignment horizontal="center"/>
    </xf>
    <xf numFmtId="0" fontId="0" fillId="0" borderId="33" xfId="0" applyBorder="1"/>
    <xf numFmtId="0" fontId="0" fillId="0" borderId="34" xfId="0" applyBorder="1"/>
    <xf numFmtId="0" fontId="0" fillId="0" borderId="32" xfId="0" applyBorder="1"/>
    <xf numFmtId="164" fontId="0" fillId="0" borderId="32" xfId="1" applyFont="1" applyBorder="1"/>
    <xf numFmtId="0" fontId="0" fillId="0" borderId="32" xfId="0" applyBorder="1" applyAlignment="1">
      <alignment horizontal="center"/>
    </xf>
    <xf numFmtId="0" fontId="0" fillId="0" borderId="35" xfId="0" applyBorder="1"/>
    <xf numFmtId="0" fontId="0" fillId="0" borderId="36" xfId="0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/>
    <xf numFmtId="0" fontId="13" fillId="0" borderId="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37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/>
    </xf>
    <xf numFmtId="0" fontId="16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/>
    </xf>
    <xf numFmtId="0" fontId="17" fillId="0" borderId="8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2" xfId="0" applyFont="1" applyBorder="1" applyAlignment="1"/>
    <xf numFmtId="0" fontId="16" fillId="0" borderId="12" xfId="0" applyFont="1" applyBorder="1" applyAlignment="1"/>
    <xf numFmtId="0" fontId="16" fillId="0" borderId="9" xfId="0" applyFont="1" applyBorder="1" applyAlignment="1"/>
    <xf numFmtId="0" fontId="16" fillId="0" borderId="3" xfId="0" applyFont="1" applyBorder="1" applyAlignment="1"/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/>
    <xf numFmtId="0" fontId="16" fillId="0" borderId="11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10" xfId="0" applyFont="1" applyBorder="1" applyAlignment="1"/>
    <xf numFmtId="0" fontId="16" fillId="0" borderId="13" xfId="0" applyFont="1" applyBorder="1" applyAlignment="1"/>
    <xf numFmtId="0" fontId="16" fillId="0" borderId="5" xfId="0" applyFont="1" applyBorder="1" applyAlignment="1"/>
    <xf numFmtId="0" fontId="16" fillId="0" borderId="5" xfId="0" applyFont="1" applyBorder="1" applyAlignment="1">
      <alignment horizontal="center"/>
    </xf>
    <xf numFmtId="164" fontId="16" fillId="0" borderId="5" xfId="1" applyFont="1" applyBorder="1" applyAlignment="1"/>
    <xf numFmtId="0" fontId="16" fillId="0" borderId="5" xfId="0" applyFont="1" applyBorder="1" applyAlignment="1">
      <alignment horizontal="left"/>
    </xf>
    <xf numFmtId="0" fontId="16" fillId="0" borderId="6" xfId="0" applyFont="1" applyBorder="1" applyAlignment="1"/>
    <xf numFmtId="0" fontId="16" fillId="0" borderId="10" xfId="0" applyFont="1" applyBorder="1" applyAlignment="1">
      <alignment horizontal="center" vertical="top"/>
    </xf>
    <xf numFmtId="0" fontId="16" fillId="0" borderId="13" xfId="0" applyFont="1" applyBorder="1" applyAlignment="1">
      <alignment vertical="top"/>
    </xf>
    <xf numFmtId="0" fontId="16" fillId="0" borderId="5" xfId="0" applyFont="1" applyBorder="1" applyAlignment="1">
      <alignment horizontal="left" vertical="top"/>
    </xf>
    <xf numFmtId="0" fontId="16" fillId="0" borderId="5" xfId="0" applyFont="1" applyBorder="1" applyAlignment="1">
      <alignment horizontal="center" vertical="top"/>
    </xf>
    <xf numFmtId="0" fontId="16" fillId="0" borderId="6" xfId="0" applyFont="1" applyBorder="1" applyAlignment="1">
      <alignment vertical="top"/>
    </xf>
    <xf numFmtId="164" fontId="16" fillId="0" borderId="5" xfId="1" applyFont="1" applyBorder="1" applyAlignment="1">
      <alignment horizontal="center" vertical="top"/>
    </xf>
    <xf numFmtId="0" fontId="18" fillId="0" borderId="5" xfId="0" applyFont="1" applyBorder="1" applyAlignment="1">
      <alignment horizontal="left" vertical="top"/>
    </xf>
    <xf numFmtId="3" fontId="16" fillId="0" borderId="5" xfId="0" applyNumberFormat="1" applyFont="1" applyBorder="1" applyAlignment="1">
      <alignment horizontal="right" vertical="top"/>
    </xf>
    <xf numFmtId="0" fontId="16" fillId="0" borderId="36" xfId="0" applyFont="1" applyBorder="1" applyAlignment="1">
      <alignment horizontal="center"/>
    </xf>
    <xf numFmtId="0" fontId="16" fillId="0" borderId="32" xfId="0" applyFont="1" applyBorder="1" applyAlignment="1">
      <alignment horizontal="center"/>
    </xf>
    <xf numFmtId="0" fontId="16" fillId="0" borderId="0" xfId="0" applyFont="1" applyBorder="1"/>
    <xf numFmtId="0" fontId="16" fillId="0" borderId="34" xfId="0" applyFont="1" applyBorder="1" applyAlignment="1">
      <alignment horizontal="center"/>
    </xf>
    <xf numFmtId="0" fontId="16" fillId="0" borderId="38" xfId="0" applyFont="1" applyBorder="1" applyAlignment="1">
      <alignment horizontal="center" vertical="top"/>
    </xf>
    <xf numFmtId="0" fontId="16" fillId="0" borderId="34" xfId="0" applyFont="1" applyBorder="1" applyAlignment="1">
      <alignment vertical="top"/>
    </xf>
    <xf numFmtId="0" fontId="16" fillId="0" borderId="32" xfId="0" applyFont="1" applyBorder="1" applyAlignment="1">
      <alignment horizontal="left" vertical="top"/>
    </xf>
    <xf numFmtId="0" fontId="16" fillId="0" borderId="32" xfId="0" applyFont="1" applyBorder="1" applyAlignment="1">
      <alignment horizontal="center" vertical="top"/>
    </xf>
    <xf numFmtId="164" fontId="16" fillId="0" borderId="32" xfId="1" applyFont="1" applyBorder="1" applyAlignment="1">
      <alignment horizontal="center" vertical="top"/>
    </xf>
    <xf numFmtId="0" fontId="16" fillId="0" borderId="35" xfId="0" applyFont="1" applyBorder="1" applyAlignment="1">
      <alignment vertical="top"/>
    </xf>
    <xf numFmtId="0" fontId="16" fillId="0" borderId="0" xfId="0" applyFont="1" applyAlignment="1"/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5" xfId="0" applyBorder="1" applyAlignment="1">
      <alignment vertical="center"/>
    </xf>
    <xf numFmtId="0" fontId="4" fillId="0" borderId="0" xfId="0" applyFont="1" applyAlignment="1">
      <alignment horizontal="center"/>
    </xf>
    <xf numFmtId="0" fontId="2" fillId="0" borderId="40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164" fontId="0" fillId="0" borderId="20" xfId="1" applyFont="1" applyBorder="1" applyAlignment="1">
      <alignment horizontal="center"/>
    </xf>
    <xf numFmtId="164" fontId="0" fillId="0" borderId="21" xfId="1" applyFont="1" applyBorder="1" applyAlignment="1">
      <alignment horizontal="center"/>
    </xf>
    <xf numFmtId="164" fontId="0" fillId="0" borderId="20" xfId="1" applyFont="1" applyBorder="1" applyAlignment="1">
      <alignment vertical="center"/>
    </xf>
    <xf numFmtId="0" fontId="13" fillId="0" borderId="7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2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37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0" borderId="45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16" fillId="0" borderId="0" xfId="0" applyFont="1" applyAlignment="1">
      <alignment horizontal="center"/>
    </xf>
  </cellXfs>
  <cellStyles count="3">
    <cellStyle name="Comma [0]" xfId="1" builtinId="6"/>
    <cellStyle name="Normal" xfId="0" builtinId="0"/>
    <cellStyle name="Normal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</xdr:colOff>
      <xdr:row>40</xdr:row>
      <xdr:rowOff>0</xdr:rowOff>
    </xdr:from>
    <xdr:to>
      <xdr:col>7</xdr:col>
      <xdr:colOff>0</xdr:colOff>
      <xdr:row>43</xdr:row>
      <xdr:rowOff>0</xdr:rowOff>
    </xdr:to>
    <xdr:grpSp>
      <xdr:nvGrpSpPr>
        <xdr:cNvPr id="2091" name="Group 1">
          <a:extLst>
            <a:ext uri="{FF2B5EF4-FFF2-40B4-BE49-F238E27FC236}">
              <a16:creationId xmlns:a16="http://schemas.microsoft.com/office/drawing/2014/main" xmlns="" id="{00000000-0008-0000-0000-00002B080000}"/>
            </a:ext>
          </a:extLst>
        </xdr:cNvPr>
        <xdr:cNvGrpSpPr>
          <a:grpSpLocks/>
        </xdr:cNvGrpSpPr>
      </xdr:nvGrpSpPr>
      <xdr:grpSpPr bwMode="auto">
        <a:xfrm>
          <a:off x="6381750" y="7994650"/>
          <a:ext cx="762000" cy="590550"/>
          <a:chOff x="765" y="1044"/>
          <a:chExt cx="87" cy="104"/>
        </a:xfrm>
      </xdr:grpSpPr>
      <xdr:sp macro="" textlink="">
        <xdr:nvSpPr>
          <xdr:cNvPr id="2106" name="Line 2">
            <a:extLst>
              <a:ext uri="{FF2B5EF4-FFF2-40B4-BE49-F238E27FC236}">
                <a16:creationId xmlns:a16="http://schemas.microsoft.com/office/drawing/2014/main" xmlns="" id="{00000000-0008-0000-0000-00003A080000}"/>
              </a:ext>
            </a:extLst>
          </xdr:cNvPr>
          <xdr:cNvSpPr>
            <a:spLocks noChangeShapeType="1"/>
          </xdr:cNvSpPr>
        </xdr:nvSpPr>
        <xdr:spPr bwMode="auto">
          <a:xfrm>
            <a:off x="768" y="1044"/>
            <a:ext cx="6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07" name="Line 3">
            <a:extLst>
              <a:ext uri="{FF2B5EF4-FFF2-40B4-BE49-F238E27FC236}">
                <a16:creationId xmlns:a16="http://schemas.microsoft.com/office/drawing/2014/main" xmlns="" id="{00000000-0008-0000-0000-00003B08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826" y="1044"/>
            <a:ext cx="2" cy="2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08" name="Line 4">
            <a:extLst>
              <a:ext uri="{FF2B5EF4-FFF2-40B4-BE49-F238E27FC236}">
                <a16:creationId xmlns:a16="http://schemas.microsoft.com/office/drawing/2014/main" xmlns="" id="{00000000-0008-0000-0000-00003C080000}"/>
              </a:ext>
            </a:extLst>
          </xdr:cNvPr>
          <xdr:cNvSpPr>
            <a:spLocks noChangeShapeType="1"/>
          </xdr:cNvSpPr>
        </xdr:nvSpPr>
        <xdr:spPr bwMode="auto">
          <a:xfrm>
            <a:off x="823" y="1070"/>
            <a:ext cx="29" cy="13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09" name="Line 5">
            <a:extLst>
              <a:ext uri="{FF2B5EF4-FFF2-40B4-BE49-F238E27FC236}">
                <a16:creationId xmlns:a16="http://schemas.microsoft.com/office/drawing/2014/main" xmlns="" id="{00000000-0008-0000-0000-00003D080000}"/>
              </a:ext>
            </a:extLst>
          </xdr:cNvPr>
          <xdr:cNvSpPr>
            <a:spLocks noChangeShapeType="1"/>
          </xdr:cNvSpPr>
        </xdr:nvSpPr>
        <xdr:spPr bwMode="auto">
          <a:xfrm>
            <a:off x="765" y="1147"/>
            <a:ext cx="60" cy="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10" name="Line 6">
            <a:extLst>
              <a:ext uri="{FF2B5EF4-FFF2-40B4-BE49-F238E27FC236}">
                <a16:creationId xmlns:a16="http://schemas.microsoft.com/office/drawing/2014/main" xmlns="" id="{00000000-0008-0000-0000-00003E08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826" y="1096"/>
            <a:ext cx="2" cy="5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11" name="Line 7">
            <a:extLst>
              <a:ext uri="{FF2B5EF4-FFF2-40B4-BE49-F238E27FC236}">
                <a16:creationId xmlns:a16="http://schemas.microsoft.com/office/drawing/2014/main" xmlns="" id="{00000000-0008-0000-0000-00003F08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828" y="1087"/>
            <a:ext cx="22" cy="1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</xdr:col>
      <xdr:colOff>257175</xdr:colOff>
      <xdr:row>31</xdr:row>
      <xdr:rowOff>76200</xdr:rowOff>
    </xdr:from>
    <xdr:to>
      <xdr:col>7</xdr:col>
      <xdr:colOff>9525</xdr:colOff>
      <xdr:row>35</xdr:row>
      <xdr:rowOff>209550</xdr:rowOff>
    </xdr:to>
    <xdr:grpSp>
      <xdr:nvGrpSpPr>
        <xdr:cNvPr id="2092" name="Group 8">
          <a:extLst>
            <a:ext uri="{FF2B5EF4-FFF2-40B4-BE49-F238E27FC236}">
              <a16:creationId xmlns:a16="http://schemas.microsoft.com/office/drawing/2014/main" xmlns="" id="{00000000-0008-0000-0000-00002C080000}"/>
            </a:ext>
          </a:extLst>
        </xdr:cNvPr>
        <xdr:cNvGrpSpPr>
          <a:grpSpLocks/>
        </xdr:cNvGrpSpPr>
      </xdr:nvGrpSpPr>
      <xdr:grpSpPr bwMode="auto">
        <a:xfrm>
          <a:off x="6391275" y="6299200"/>
          <a:ext cx="762000" cy="908050"/>
          <a:chOff x="765" y="1044"/>
          <a:chExt cx="87" cy="104"/>
        </a:xfrm>
      </xdr:grpSpPr>
      <xdr:sp macro="" textlink="">
        <xdr:nvSpPr>
          <xdr:cNvPr id="2100" name="Line 9">
            <a:extLst>
              <a:ext uri="{FF2B5EF4-FFF2-40B4-BE49-F238E27FC236}">
                <a16:creationId xmlns:a16="http://schemas.microsoft.com/office/drawing/2014/main" xmlns="" id="{00000000-0008-0000-0000-000034080000}"/>
              </a:ext>
            </a:extLst>
          </xdr:cNvPr>
          <xdr:cNvSpPr>
            <a:spLocks noChangeShapeType="1"/>
          </xdr:cNvSpPr>
        </xdr:nvSpPr>
        <xdr:spPr bwMode="auto">
          <a:xfrm>
            <a:off x="768" y="1044"/>
            <a:ext cx="6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01" name="Line 10">
            <a:extLst>
              <a:ext uri="{FF2B5EF4-FFF2-40B4-BE49-F238E27FC236}">
                <a16:creationId xmlns:a16="http://schemas.microsoft.com/office/drawing/2014/main" xmlns="" id="{00000000-0008-0000-0000-00003508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826" y="1044"/>
            <a:ext cx="2" cy="2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02" name="Line 11">
            <a:extLst>
              <a:ext uri="{FF2B5EF4-FFF2-40B4-BE49-F238E27FC236}">
                <a16:creationId xmlns:a16="http://schemas.microsoft.com/office/drawing/2014/main" xmlns="" id="{00000000-0008-0000-0000-000036080000}"/>
              </a:ext>
            </a:extLst>
          </xdr:cNvPr>
          <xdr:cNvSpPr>
            <a:spLocks noChangeShapeType="1"/>
          </xdr:cNvSpPr>
        </xdr:nvSpPr>
        <xdr:spPr bwMode="auto">
          <a:xfrm>
            <a:off x="823" y="1070"/>
            <a:ext cx="29" cy="13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03" name="Line 12">
            <a:extLst>
              <a:ext uri="{FF2B5EF4-FFF2-40B4-BE49-F238E27FC236}">
                <a16:creationId xmlns:a16="http://schemas.microsoft.com/office/drawing/2014/main" xmlns="" id="{00000000-0008-0000-0000-000037080000}"/>
              </a:ext>
            </a:extLst>
          </xdr:cNvPr>
          <xdr:cNvSpPr>
            <a:spLocks noChangeShapeType="1"/>
          </xdr:cNvSpPr>
        </xdr:nvSpPr>
        <xdr:spPr bwMode="auto">
          <a:xfrm>
            <a:off x="765" y="1147"/>
            <a:ext cx="60" cy="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04" name="Line 13">
            <a:extLst>
              <a:ext uri="{FF2B5EF4-FFF2-40B4-BE49-F238E27FC236}">
                <a16:creationId xmlns:a16="http://schemas.microsoft.com/office/drawing/2014/main" xmlns="" id="{00000000-0008-0000-0000-00003808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826" y="1096"/>
            <a:ext cx="2" cy="5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05" name="Line 14">
            <a:extLst>
              <a:ext uri="{FF2B5EF4-FFF2-40B4-BE49-F238E27FC236}">
                <a16:creationId xmlns:a16="http://schemas.microsoft.com/office/drawing/2014/main" xmlns="" id="{00000000-0008-0000-0000-00003908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828" y="1087"/>
            <a:ext cx="22" cy="1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</xdr:col>
      <xdr:colOff>257175</xdr:colOff>
      <xdr:row>26</xdr:row>
      <xdr:rowOff>19050</xdr:rowOff>
    </xdr:from>
    <xdr:to>
      <xdr:col>7</xdr:col>
      <xdr:colOff>9525</xdr:colOff>
      <xdr:row>30</xdr:row>
      <xdr:rowOff>161925</xdr:rowOff>
    </xdr:to>
    <xdr:grpSp>
      <xdr:nvGrpSpPr>
        <xdr:cNvPr id="2093" name="Group 15">
          <a:extLst>
            <a:ext uri="{FF2B5EF4-FFF2-40B4-BE49-F238E27FC236}">
              <a16:creationId xmlns:a16="http://schemas.microsoft.com/office/drawing/2014/main" xmlns="" id="{00000000-0008-0000-0000-00002D080000}"/>
            </a:ext>
          </a:extLst>
        </xdr:cNvPr>
        <xdr:cNvGrpSpPr>
          <a:grpSpLocks/>
        </xdr:cNvGrpSpPr>
      </xdr:nvGrpSpPr>
      <xdr:grpSpPr bwMode="auto">
        <a:xfrm>
          <a:off x="6391275" y="5257800"/>
          <a:ext cx="762000" cy="930275"/>
          <a:chOff x="765" y="1044"/>
          <a:chExt cx="87" cy="104"/>
        </a:xfrm>
      </xdr:grpSpPr>
      <xdr:sp macro="" textlink="">
        <xdr:nvSpPr>
          <xdr:cNvPr id="2094" name="Line 16">
            <a:extLst>
              <a:ext uri="{FF2B5EF4-FFF2-40B4-BE49-F238E27FC236}">
                <a16:creationId xmlns:a16="http://schemas.microsoft.com/office/drawing/2014/main" xmlns="" id="{00000000-0008-0000-0000-00002E080000}"/>
              </a:ext>
            </a:extLst>
          </xdr:cNvPr>
          <xdr:cNvSpPr>
            <a:spLocks noChangeShapeType="1"/>
          </xdr:cNvSpPr>
        </xdr:nvSpPr>
        <xdr:spPr bwMode="auto">
          <a:xfrm>
            <a:off x="768" y="1044"/>
            <a:ext cx="6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95" name="Line 17">
            <a:extLst>
              <a:ext uri="{FF2B5EF4-FFF2-40B4-BE49-F238E27FC236}">
                <a16:creationId xmlns:a16="http://schemas.microsoft.com/office/drawing/2014/main" xmlns="" id="{00000000-0008-0000-0000-00002F08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826" y="1044"/>
            <a:ext cx="2" cy="2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96" name="Line 18">
            <a:extLst>
              <a:ext uri="{FF2B5EF4-FFF2-40B4-BE49-F238E27FC236}">
                <a16:creationId xmlns:a16="http://schemas.microsoft.com/office/drawing/2014/main" xmlns="" id="{00000000-0008-0000-0000-000030080000}"/>
              </a:ext>
            </a:extLst>
          </xdr:cNvPr>
          <xdr:cNvSpPr>
            <a:spLocks noChangeShapeType="1"/>
          </xdr:cNvSpPr>
        </xdr:nvSpPr>
        <xdr:spPr bwMode="auto">
          <a:xfrm>
            <a:off x="823" y="1070"/>
            <a:ext cx="29" cy="13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97" name="Line 19">
            <a:extLst>
              <a:ext uri="{FF2B5EF4-FFF2-40B4-BE49-F238E27FC236}">
                <a16:creationId xmlns:a16="http://schemas.microsoft.com/office/drawing/2014/main" xmlns="" id="{00000000-0008-0000-0000-000031080000}"/>
              </a:ext>
            </a:extLst>
          </xdr:cNvPr>
          <xdr:cNvSpPr>
            <a:spLocks noChangeShapeType="1"/>
          </xdr:cNvSpPr>
        </xdr:nvSpPr>
        <xdr:spPr bwMode="auto">
          <a:xfrm>
            <a:off x="765" y="1147"/>
            <a:ext cx="60" cy="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98" name="Line 20">
            <a:extLst>
              <a:ext uri="{FF2B5EF4-FFF2-40B4-BE49-F238E27FC236}">
                <a16:creationId xmlns:a16="http://schemas.microsoft.com/office/drawing/2014/main" xmlns="" id="{00000000-0008-0000-0000-00003208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826" y="1096"/>
            <a:ext cx="2" cy="5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99" name="Line 21">
            <a:extLst>
              <a:ext uri="{FF2B5EF4-FFF2-40B4-BE49-F238E27FC236}">
                <a16:creationId xmlns:a16="http://schemas.microsoft.com/office/drawing/2014/main" xmlns="" id="{00000000-0008-0000-0000-00003308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828" y="1087"/>
            <a:ext cx="22" cy="1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1028065</xdr:colOff>
      <xdr:row>33</xdr:row>
      <xdr:rowOff>38100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1536065" y="812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d-ID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41"/>
  <sheetViews>
    <sheetView topLeftCell="A374" workbookViewId="0">
      <selection activeCell="A376" sqref="A376"/>
    </sheetView>
  </sheetViews>
  <sheetFormatPr defaultRowHeight="15" x14ac:dyDescent="0.2"/>
  <cols>
    <col min="2" max="2" width="10.5546875" customWidth="1"/>
    <col min="3" max="3" width="1.77734375" customWidth="1"/>
    <col min="4" max="4" width="26.88671875" customWidth="1"/>
    <col min="5" max="5" width="20.109375" customWidth="1"/>
    <col min="6" max="6" width="5.88671875" customWidth="1"/>
    <col min="7" max="7" width="12.21875" customWidth="1"/>
    <col min="8" max="8" width="13.88671875" customWidth="1"/>
    <col min="9" max="9" width="3.6640625" customWidth="1"/>
    <col min="10" max="10" width="3.77734375" customWidth="1"/>
    <col min="11" max="11" width="3.5546875" customWidth="1"/>
    <col min="12" max="12" width="25.21875" customWidth="1"/>
    <col min="13" max="13" width="11.77734375" customWidth="1"/>
  </cols>
  <sheetData>
    <row r="2" spans="1:13" ht="18" x14ac:dyDescent="0.25">
      <c r="A2" s="227" t="s">
        <v>902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</row>
    <row r="3" spans="1:13" ht="18" x14ac:dyDescent="0.25">
      <c r="A3" s="227" t="s">
        <v>117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</row>
    <row r="4" spans="1:13" ht="18" x14ac:dyDescent="0.25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</row>
    <row r="5" spans="1:13" ht="15.75" thickBot="1" x14ac:dyDescent="0.25"/>
    <row r="6" spans="1:13" ht="15.75" thickTop="1" x14ac:dyDescent="0.2">
      <c r="A6" s="228" t="s">
        <v>893</v>
      </c>
      <c r="B6" s="7" t="s">
        <v>907</v>
      </c>
      <c r="C6" s="15"/>
      <c r="D6" s="230" t="s">
        <v>904</v>
      </c>
      <c r="E6" s="232" t="s">
        <v>903</v>
      </c>
      <c r="F6" s="232" t="s">
        <v>905</v>
      </c>
      <c r="G6" s="244" t="s">
        <v>894</v>
      </c>
      <c r="H6" s="245"/>
      <c r="I6" s="238" t="s">
        <v>898</v>
      </c>
      <c r="J6" s="239"/>
      <c r="K6" s="240"/>
      <c r="L6" s="232" t="s">
        <v>906</v>
      </c>
      <c r="M6" s="234" t="s">
        <v>901</v>
      </c>
    </row>
    <row r="7" spans="1:13" x14ac:dyDescent="0.2">
      <c r="A7" s="229"/>
      <c r="B7" s="22" t="s">
        <v>921</v>
      </c>
      <c r="C7" s="16"/>
      <c r="D7" s="231"/>
      <c r="E7" s="233"/>
      <c r="F7" s="233"/>
      <c r="G7" s="246" t="s">
        <v>897</v>
      </c>
      <c r="H7" s="247"/>
      <c r="I7" s="241"/>
      <c r="J7" s="242"/>
      <c r="K7" s="243"/>
      <c r="L7" s="233"/>
      <c r="M7" s="235"/>
    </row>
    <row r="8" spans="1:13" x14ac:dyDescent="0.2">
      <c r="A8" s="229"/>
      <c r="B8" s="19" t="s">
        <v>922</v>
      </c>
      <c r="C8" s="17"/>
      <c r="D8" s="231"/>
      <c r="E8" s="233"/>
      <c r="F8" s="233"/>
      <c r="G8" s="36" t="s">
        <v>895</v>
      </c>
      <c r="H8" s="36" t="s">
        <v>896</v>
      </c>
      <c r="I8" s="36" t="s">
        <v>728</v>
      </c>
      <c r="J8" s="36" t="s">
        <v>899</v>
      </c>
      <c r="K8" s="36" t="s">
        <v>900</v>
      </c>
      <c r="L8" s="233"/>
      <c r="M8" s="235"/>
    </row>
    <row r="9" spans="1:13" ht="15.75" thickBot="1" x14ac:dyDescent="0.25">
      <c r="A9" s="43"/>
      <c r="B9" s="33"/>
      <c r="C9" s="18"/>
      <c r="D9" s="33"/>
      <c r="E9" s="34"/>
      <c r="F9" s="34"/>
      <c r="G9" s="34"/>
      <c r="H9" s="8"/>
      <c r="I9" s="34"/>
      <c r="J9" s="34"/>
      <c r="K9" s="34"/>
      <c r="L9" s="34"/>
      <c r="M9" s="35"/>
    </row>
    <row r="10" spans="1:13" ht="15.75" thickTop="1" x14ac:dyDescent="0.2">
      <c r="A10" s="2"/>
      <c r="B10" s="13"/>
      <c r="C10" s="9"/>
      <c r="D10" s="13"/>
      <c r="E10" s="3"/>
      <c r="F10" s="3"/>
      <c r="G10" s="3"/>
      <c r="H10" s="3"/>
      <c r="I10" s="3"/>
      <c r="J10" s="3"/>
      <c r="K10" s="3"/>
      <c r="L10" s="3"/>
      <c r="M10" s="4"/>
    </row>
    <row r="11" spans="1:13" x14ac:dyDescent="0.2">
      <c r="A11" s="12">
        <v>1</v>
      </c>
      <c r="B11" s="44">
        <v>2000</v>
      </c>
      <c r="C11" s="10"/>
      <c r="D11" s="14" t="s">
        <v>933</v>
      </c>
      <c r="E11" s="5" t="s">
        <v>935</v>
      </c>
      <c r="F11" s="11">
        <v>3</v>
      </c>
      <c r="G11" s="27">
        <v>925000</v>
      </c>
      <c r="H11" s="27">
        <f t="shared" ref="H11:H19" si="0">+F11*G11</f>
        <v>2775000</v>
      </c>
      <c r="I11" s="11" t="s">
        <v>908</v>
      </c>
      <c r="J11" s="11"/>
      <c r="K11" s="11"/>
      <c r="L11" s="58" t="s">
        <v>936</v>
      </c>
      <c r="M11" s="26" t="s">
        <v>710</v>
      </c>
    </row>
    <row r="12" spans="1:13" x14ac:dyDescent="0.2">
      <c r="A12" s="12">
        <v>2</v>
      </c>
      <c r="B12" s="44">
        <v>2000</v>
      </c>
      <c r="C12" s="10"/>
      <c r="D12" s="14" t="s">
        <v>676</v>
      </c>
      <c r="E12" s="5" t="s">
        <v>937</v>
      </c>
      <c r="F12" s="11">
        <v>4</v>
      </c>
      <c r="G12" s="27">
        <v>759750</v>
      </c>
      <c r="H12" s="27">
        <f t="shared" si="0"/>
        <v>3039000</v>
      </c>
      <c r="I12" s="11" t="s">
        <v>908</v>
      </c>
      <c r="J12" s="11"/>
      <c r="K12" s="11"/>
      <c r="L12" s="58" t="s">
        <v>938</v>
      </c>
      <c r="M12" s="26" t="s">
        <v>939</v>
      </c>
    </row>
    <row r="13" spans="1:13" x14ac:dyDescent="0.2">
      <c r="A13" s="12">
        <v>3</v>
      </c>
      <c r="B13" s="44">
        <v>2000</v>
      </c>
      <c r="C13" s="10"/>
      <c r="D13" s="14" t="s">
        <v>940</v>
      </c>
      <c r="E13" s="5" t="s">
        <v>941</v>
      </c>
      <c r="F13" s="11">
        <v>1</v>
      </c>
      <c r="G13" s="27">
        <v>1081300</v>
      </c>
      <c r="H13" s="27">
        <f t="shared" si="0"/>
        <v>1081300</v>
      </c>
      <c r="I13" s="11" t="s">
        <v>908</v>
      </c>
      <c r="J13" s="11"/>
      <c r="K13" s="11"/>
      <c r="L13" s="58" t="s">
        <v>591</v>
      </c>
      <c r="M13" s="26" t="s">
        <v>710</v>
      </c>
    </row>
    <row r="14" spans="1:13" x14ac:dyDescent="0.2">
      <c r="A14" s="12">
        <v>4</v>
      </c>
      <c r="B14" s="44">
        <v>2000</v>
      </c>
      <c r="C14" s="10"/>
      <c r="D14" s="14" t="s">
        <v>942</v>
      </c>
      <c r="E14" s="5" t="s">
        <v>943</v>
      </c>
      <c r="F14" s="11">
        <v>1</v>
      </c>
      <c r="G14" s="27">
        <v>2800000</v>
      </c>
      <c r="H14" s="27">
        <f t="shared" si="0"/>
        <v>2800000</v>
      </c>
      <c r="I14" s="11"/>
      <c r="J14" s="11"/>
      <c r="K14" s="11" t="s">
        <v>1037</v>
      </c>
      <c r="L14" s="58" t="s">
        <v>944</v>
      </c>
      <c r="M14" s="26" t="s">
        <v>709</v>
      </c>
    </row>
    <row r="15" spans="1:13" x14ac:dyDescent="0.2">
      <c r="A15" s="12">
        <v>5</v>
      </c>
      <c r="B15" s="44">
        <v>2000</v>
      </c>
      <c r="C15" s="10"/>
      <c r="D15" s="14" t="s">
        <v>940</v>
      </c>
      <c r="E15" s="5" t="s">
        <v>945</v>
      </c>
      <c r="F15" s="11">
        <v>1</v>
      </c>
      <c r="G15" s="27">
        <v>1090000</v>
      </c>
      <c r="H15" s="27">
        <f t="shared" si="0"/>
        <v>1090000</v>
      </c>
      <c r="I15" s="11"/>
      <c r="J15" s="11" t="s">
        <v>908</v>
      </c>
      <c r="K15" s="11"/>
      <c r="L15" s="58" t="s">
        <v>946</v>
      </c>
      <c r="M15" s="26" t="s">
        <v>714</v>
      </c>
    </row>
    <row r="16" spans="1:13" x14ac:dyDescent="0.2">
      <c r="A16" s="12">
        <v>6</v>
      </c>
      <c r="B16" s="44">
        <v>2000</v>
      </c>
      <c r="C16" s="10"/>
      <c r="D16" s="14" t="s">
        <v>947</v>
      </c>
      <c r="E16" s="5" t="s">
        <v>949</v>
      </c>
      <c r="F16" s="11">
        <v>1</v>
      </c>
      <c r="G16" s="27">
        <v>1100000</v>
      </c>
      <c r="H16" s="27">
        <f t="shared" si="0"/>
        <v>1100000</v>
      </c>
      <c r="I16" s="11" t="s">
        <v>908</v>
      </c>
      <c r="J16" s="11"/>
      <c r="K16" s="11"/>
      <c r="L16" s="58" t="s">
        <v>763</v>
      </c>
      <c r="M16" s="26" t="s">
        <v>709</v>
      </c>
    </row>
    <row r="17" spans="1:13" x14ac:dyDescent="0.2">
      <c r="A17" s="12">
        <v>7</v>
      </c>
      <c r="B17" s="44">
        <v>2000</v>
      </c>
      <c r="C17" s="10"/>
      <c r="D17" s="14" t="s">
        <v>948</v>
      </c>
      <c r="E17" s="5" t="s">
        <v>950</v>
      </c>
      <c r="F17" s="11">
        <v>100</v>
      </c>
      <c r="G17" s="27">
        <v>160000</v>
      </c>
      <c r="H17" s="27">
        <f t="shared" si="0"/>
        <v>16000000</v>
      </c>
      <c r="I17" s="11" t="s">
        <v>908</v>
      </c>
      <c r="J17" s="11" t="s">
        <v>908</v>
      </c>
      <c r="K17" s="11"/>
      <c r="L17" s="58" t="s">
        <v>528</v>
      </c>
      <c r="M17" s="26" t="s">
        <v>709</v>
      </c>
    </row>
    <row r="18" spans="1:13" x14ac:dyDescent="0.2">
      <c r="A18" s="12">
        <v>8</v>
      </c>
      <c r="B18" s="44">
        <v>2000</v>
      </c>
      <c r="C18" s="10"/>
      <c r="D18" s="14" t="s">
        <v>951</v>
      </c>
      <c r="E18" s="5" t="s">
        <v>952</v>
      </c>
      <c r="F18" s="11">
        <v>6</v>
      </c>
      <c r="G18" s="27"/>
      <c r="H18" s="27">
        <v>3350000</v>
      </c>
      <c r="I18" s="11" t="s">
        <v>908</v>
      </c>
      <c r="J18" s="11"/>
      <c r="K18" s="11"/>
      <c r="L18" s="58" t="s">
        <v>953</v>
      </c>
      <c r="M18" s="26" t="s">
        <v>714</v>
      </c>
    </row>
    <row r="19" spans="1:13" x14ac:dyDescent="0.2">
      <c r="A19" s="12">
        <v>9</v>
      </c>
      <c r="B19" s="44">
        <v>2000</v>
      </c>
      <c r="C19" s="10"/>
      <c r="D19" s="14" t="s">
        <v>954</v>
      </c>
      <c r="E19" s="5" t="s">
        <v>955</v>
      </c>
      <c r="F19" s="11">
        <v>2</v>
      </c>
      <c r="G19" s="27">
        <v>1714286</v>
      </c>
      <c r="H19" s="27">
        <f t="shared" si="0"/>
        <v>3428572</v>
      </c>
      <c r="I19" s="11" t="s">
        <v>908</v>
      </c>
      <c r="J19" s="11"/>
      <c r="K19" s="11"/>
      <c r="L19" s="58" t="s">
        <v>956</v>
      </c>
      <c r="M19" s="26" t="s">
        <v>714</v>
      </c>
    </row>
    <row r="20" spans="1:13" x14ac:dyDescent="0.2">
      <c r="A20" s="12">
        <v>10</v>
      </c>
      <c r="B20" s="44">
        <v>2000</v>
      </c>
      <c r="C20" s="21"/>
      <c r="D20" s="25" t="s">
        <v>1318</v>
      </c>
      <c r="E20" s="23" t="s">
        <v>683</v>
      </c>
      <c r="F20" s="20">
        <v>1</v>
      </c>
      <c r="G20" s="23"/>
      <c r="H20" s="23"/>
      <c r="I20" s="20" t="s">
        <v>908</v>
      </c>
      <c r="J20" s="20"/>
      <c r="K20" s="20"/>
      <c r="L20" s="23" t="s">
        <v>704</v>
      </c>
      <c r="M20" s="26" t="s">
        <v>709</v>
      </c>
    </row>
    <row r="21" spans="1:13" x14ac:dyDescent="0.2">
      <c r="A21" s="12">
        <v>11</v>
      </c>
      <c r="B21" s="44">
        <v>2000</v>
      </c>
      <c r="C21" s="10"/>
      <c r="D21" s="25" t="s">
        <v>618</v>
      </c>
      <c r="E21" s="23" t="s">
        <v>773</v>
      </c>
      <c r="F21" s="20">
        <v>1</v>
      </c>
      <c r="G21" s="23"/>
      <c r="H21" s="23"/>
      <c r="I21" s="20" t="s">
        <v>908</v>
      </c>
      <c r="J21" s="20"/>
      <c r="K21" s="20"/>
      <c r="L21" s="23" t="s">
        <v>705</v>
      </c>
      <c r="M21" s="26" t="s">
        <v>709</v>
      </c>
    </row>
    <row r="22" spans="1:13" x14ac:dyDescent="0.2">
      <c r="A22" s="12">
        <v>12</v>
      </c>
      <c r="B22" s="44">
        <v>2000</v>
      </c>
      <c r="C22" s="10"/>
      <c r="D22" s="25" t="s">
        <v>619</v>
      </c>
      <c r="E22" s="23" t="s">
        <v>774</v>
      </c>
      <c r="F22" s="20">
        <v>2</v>
      </c>
      <c r="G22" s="23"/>
      <c r="H22" s="23"/>
      <c r="I22" s="20" t="s">
        <v>908</v>
      </c>
      <c r="J22" s="20"/>
      <c r="K22" s="20"/>
      <c r="L22" s="23" t="s">
        <v>705</v>
      </c>
      <c r="M22" s="26" t="s">
        <v>709</v>
      </c>
    </row>
    <row r="23" spans="1:13" ht="15.75" x14ac:dyDescent="0.2">
      <c r="A23" s="12">
        <v>13</v>
      </c>
      <c r="B23" s="44">
        <v>2000</v>
      </c>
      <c r="C23" s="49"/>
      <c r="D23" s="50" t="s">
        <v>544</v>
      </c>
      <c r="E23" s="51" t="s">
        <v>776</v>
      </c>
      <c r="F23" s="48">
        <v>1</v>
      </c>
      <c r="G23" s="52"/>
      <c r="H23" s="52"/>
      <c r="I23" s="48" t="s">
        <v>908</v>
      </c>
      <c r="J23" s="52"/>
      <c r="K23" s="52"/>
      <c r="L23" s="51" t="s">
        <v>711</v>
      </c>
      <c r="M23" s="54" t="s">
        <v>709</v>
      </c>
    </row>
    <row r="24" spans="1:13" ht="15.75" x14ac:dyDescent="0.2">
      <c r="A24" s="12">
        <v>14</v>
      </c>
      <c r="B24" s="44">
        <v>2000</v>
      </c>
      <c r="C24" s="49"/>
      <c r="D24" s="50" t="s">
        <v>571</v>
      </c>
      <c r="E24" s="51" t="s">
        <v>777</v>
      </c>
      <c r="F24" s="48">
        <v>1</v>
      </c>
      <c r="G24" s="27">
        <v>1970000</v>
      </c>
      <c r="H24" s="5">
        <f>+F24*G24</f>
        <v>1970000</v>
      </c>
      <c r="I24" s="52" t="s">
        <v>908</v>
      </c>
      <c r="J24" s="52"/>
      <c r="K24" s="52"/>
      <c r="L24" s="51" t="s">
        <v>706</v>
      </c>
      <c r="M24" s="54" t="s">
        <v>710</v>
      </c>
    </row>
    <row r="25" spans="1:13" ht="15.75" x14ac:dyDescent="0.2">
      <c r="A25" s="12">
        <v>15</v>
      </c>
      <c r="B25" s="44">
        <v>2000</v>
      </c>
      <c r="C25" s="49"/>
      <c r="D25" s="50" t="s">
        <v>551</v>
      </c>
      <c r="E25" s="51" t="s">
        <v>778</v>
      </c>
      <c r="F25" s="48">
        <v>2</v>
      </c>
      <c r="G25" s="66"/>
      <c r="H25" s="52"/>
      <c r="I25" s="48" t="s">
        <v>908</v>
      </c>
      <c r="J25" s="52"/>
      <c r="K25" s="52"/>
      <c r="L25" s="51" t="s">
        <v>706</v>
      </c>
      <c r="M25" s="54" t="s">
        <v>710</v>
      </c>
    </row>
    <row r="26" spans="1:13" ht="15.75" x14ac:dyDescent="0.2">
      <c r="A26" s="12">
        <v>16</v>
      </c>
      <c r="B26" s="44">
        <v>2000</v>
      </c>
      <c r="C26" s="49"/>
      <c r="D26" s="50" t="s">
        <v>552</v>
      </c>
      <c r="E26" s="51" t="s">
        <v>779</v>
      </c>
      <c r="F26" s="48">
        <v>1</v>
      </c>
      <c r="G26" s="66"/>
      <c r="H26" s="52"/>
      <c r="I26" s="48" t="s">
        <v>908</v>
      </c>
      <c r="J26" s="52"/>
      <c r="K26" s="52"/>
      <c r="L26" s="51" t="s">
        <v>706</v>
      </c>
      <c r="M26" s="54" t="s">
        <v>710</v>
      </c>
    </row>
    <row r="27" spans="1:13" ht="15.75" x14ac:dyDescent="0.2">
      <c r="A27" s="12">
        <v>17</v>
      </c>
      <c r="B27" s="44">
        <v>2000</v>
      </c>
      <c r="C27" s="49"/>
      <c r="D27" s="50" t="s">
        <v>538</v>
      </c>
      <c r="E27" s="51" t="s">
        <v>782</v>
      </c>
      <c r="F27" s="48">
        <v>1</v>
      </c>
      <c r="G27" s="66"/>
      <c r="H27" s="52"/>
      <c r="I27" s="48" t="s">
        <v>908</v>
      </c>
      <c r="J27" s="52"/>
      <c r="K27" s="52"/>
      <c r="L27" s="51" t="s">
        <v>706</v>
      </c>
      <c r="M27" s="54" t="s">
        <v>710</v>
      </c>
    </row>
    <row r="28" spans="1:13" ht="15.75" x14ac:dyDescent="0.2">
      <c r="A28" s="12">
        <v>18</v>
      </c>
      <c r="B28" s="44">
        <v>2000</v>
      </c>
      <c r="C28" s="49"/>
      <c r="D28" s="50" t="s">
        <v>537</v>
      </c>
      <c r="E28" s="51" t="s">
        <v>783</v>
      </c>
      <c r="F28" s="48">
        <v>1</v>
      </c>
      <c r="G28" s="66"/>
      <c r="H28" s="66">
        <v>18890000</v>
      </c>
      <c r="I28" s="48" t="s">
        <v>908</v>
      </c>
      <c r="J28" s="52"/>
      <c r="K28" s="52"/>
      <c r="L28" s="51" t="s">
        <v>706</v>
      </c>
      <c r="M28" s="54" t="s">
        <v>710</v>
      </c>
    </row>
    <row r="29" spans="1:13" ht="15.75" x14ac:dyDescent="0.2">
      <c r="A29" s="12">
        <v>19</v>
      </c>
      <c r="B29" s="44">
        <v>2000</v>
      </c>
      <c r="C29" s="49"/>
      <c r="D29" s="50" t="s">
        <v>540</v>
      </c>
      <c r="E29" s="51" t="s">
        <v>784</v>
      </c>
      <c r="F29" s="48">
        <v>1</v>
      </c>
      <c r="G29" s="66"/>
      <c r="H29" s="52"/>
      <c r="I29" s="48" t="s">
        <v>908</v>
      </c>
      <c r="J29" s="52"/>
      <c r="K29" s="52"/>
      <c r="L29" s="51" t="s">
        <v>706</v>
      </c>
      <c r="M29" s="54" t="s">
        <v>710</v>
      </c>
    </row>
    <row r="30" spans="1:13" ht="15.75" x14ac:dyDescent="0.2">
      <c r="A30" s="12">
        <v>20</v>
      </c>
      <c r="B30" s="44">
        <v>2000</v>
      </c>
      <c r="C30" s="49"/>
      <c r="D30" s="50" t="s">
        <v>539</v>
      </c>
      <c r="E30" s="51" t="s">
        <v>785</v>
      </c>
      <c r="F30" s="48">
        <v>1</v>
      </c>
      <c r="G30" s="66"/>
      <c r="H30" s="52"/>
      <c r="I30" s="48" t="s">
        <v>908</v>
      </c>
      <c r="J30" s="52"/>
      <c r="K30" s="52"/>
      <c r="L30" s="51" t="s">
        <v>706</v>
      </c>
      <c r="M30" s="54" t="s">
        <v>710</v>
      </c>
    </row>
    <row r="31" spans="1:13" ht="15.75" x14ac:dyDescent="0.2">
      <c r="A31" s="12">
        <v>21</v>
      </c>
      <c r="B31" s="44">
        <v>2000</v>
      </c>
      <c r="C31" s="49"/>
      <c r="D31" s="50" t="s">
        <v>550</v>
      </c>
      <c r="E31" s="51" t="s">
        <v>809</v>
      </c>
      <c r="F31" s="48">
        <v>1</v>
      </c>
      <c r="G31" s="66"/>
      <c r="H31" s="52"/>
      <c r="I31" s="52"/>
      <c r="J31" s="48" t="s">
        <v>908</v>
      </c>
      <c r="K31" s="52"/>
      <c r="L31" s="51" t="s">
        <v>706</v>
      </c>
      <c r="M31" s="54" t="s">
        <v>710</v>
      </c>
    </row>
    <row r="32" spans="1:13" ht="15.75" x14ac:dyDescent="0.2">
      <c r="A32" s="12">
        <v>22</v>
      </c>
      <c r="B32" s="44">
        <v>2000</v>
      </c>
      <c r="C32" s="49"/>
      <c r="D32" s="50" t="s">
        <v>549</v>
      </c>
      <c r="E32" s="51" t="s">
        <v>810</v>
      </c>
      <c r="F32" s="48">
        <v>5</v>
      </c>
      <c r="G32" s="66"/>
      <c r="H32" s="52"/>
      <c r="I32" s="48" t="s">
        <v>908</v>
      </c>
      <c r="J32" s="52"/>
      <c r="K32" s="52"/>
      <c r="L32" s="51" t="s">
        <v>706</v>
      </c>
      <c r="M32" s="54" t="s">
        <v>710</v>
      </c>
    </row>
    <row r="33" spans="1:13" ht="15.75" x14ac:dyDescent="0.2">
      <c r="A33" s="12">
        <v>23</v>
      </c>
      <c r="B33" s="44">
        <v>2000</v>
      </c>
      <c r="C33" s="49"/>
      <c r="D33" s="50" t="s">
        <v>548</v>
      </c>
      <c r="E33" s="51" t="s">
        <v>813</v>
      </c>
      <c r="F33" s="48">
        <v>4</v>
      </c>
      <c r="G33" s="66"/>
      <c r="H33" s="52"/>
      <c r="I33" s="48" t="s">
        <v>908</v>
      </c>
      <c r="J33" s="52"/>
      <c r="K33" s="52"/>
      <c r="L33" s="51" t="s">
        <v>706</v>
      </c>
      <c r="M33" s="54" t="s">
        <v>710</v>
      </c>
    </row>
    <row r="34" spans="1:13" ht="15.75" x14ac:dyDescent="0.2">
      <c r="A34" s="12">
        <v>24</v>
      </c>
      <c r="B34" s="44">
        <v>2000</v>
      </c>
      <c r="C34" s="49"/>
      <c r="D34" s="50" t="s">
        <v>547</v>
      </c>
      <c r="E34" s="55" t="s">
        <v>815</v>
      </c>
      <c r="F34" s="48">
        <v>3</v>
      </c>
      <c r="G34" s="66"/>
      <c r="H34" s="68">
        <v>6320000</v>
      </c>
      <c r="I34" s="48" t="s">
        <v>908</v>
      </c>
      <c r="J34" s="52"/>
      <c r="K34" s="52"/>
      <c r="L34" s="51" t="s">
        <v>706</v>
      </c>
      <c r="M34" s="54" t="s">
        <v>710</v>
      </c>
    </row>
    <row r="35" spans="1:13" ht="15.75" x14ac:dyDescent="0.2">
      <c r="A35" s="12">
        <v>25</v>
      </c>
      <c r="B35" s="44">
        <v>2000</v>
      </c>
      <c r="C35" s="49"/>
      <c r="D35" s="50" t="s">
        <v>547</v>
      </c>
      <c r="E35" s="51" t="s">
        <v>816</v>
      </c>
      <c r="F35" s="48">
        <v>1</v>
      </c>
      <c r="G35" s="66"/>
      <c r="H35" s="52"/>
      <c r="I35" s="48" t="s">
        <v>908</v>
      </c>
      <c r="J35" s="52"/>
      <c r="K35" s="52"/>
      <c r="L35" s="51" t="s">
        <v>706</v>
      </c>
      <c r="M35" s="54" t="s">
        <v>710</v>
      </c>
    </row>
    <row r="36" spans="1:13" ht="15.75" x14ac:dyDescent="0.2">
      <c r="A36" s="12">
        <v>26</v>
      </c>
      <c r="B36" s="44">
        <v>2000</v>
      </c>
      <c r="C36" s="49"/>
      <c r="D36" s="50" t="s">
        <v>547</v>
      </c>
      <c r="E36" s="51" t="s">
        <v>818</v>
      </c>
      <c r="F36" s="48">
        <v>1</v>
      </c>
      <c r="G36" s="66"/>
      <c r="H36" s="52"/>
      <c r="I36" s="48" t="s">
        <v>908</v>
      </c>
      <c r="J36" s="52"/>
      <c r="K36" s="52"/>
      <c r="L36" s="51" t="s">
        <v>706</v>
      </c>
      <c r="M36" s="54" t="s">
        <v>710</v>
      </c>
    </row>
    <row r="37" spans="1:13" ht="15.75" x14ac:dyDescent="0.2">
      <c r="A37" s="12">
        <v>27</v>
      </c>
      <c r="B37" s="44">
        <v>2000</v>
      </c>
      <c r="C37" s="49"/>
      <c r="D37" s="50" t="s">
        <v>932</v>
      </c>
      <c r="E37" s="51" t="s">
        <v>819</v>
      </c>
      <c r="F37" s="20">
        <v>4</v>
      </c>
      <c r="G37" s="66"/>
      <c r="H37" s="52"/>
      <c r="I37" s="48" t="s">
        <v>908</v>
      </c>
      <c r="J37" s="52"/>
      <c r="K37" s="52"/>
      <c r="L37" s="51" t="s">
        <v>706</v>
      </c>
      <c r="M37" s="54" t="s">
        <v>710</v>
      </c>
    </row>
    <row r="38" spans="1:13" ht="15.75" x14ac:dyDescent="0.2">
      <c r="A38" s="12">
        <v>28</v>
      </c>
      <c r="B38" s="44">
        <v>2000</v>
      </c>
      <c r="C38" s="49"/>
      <c r="D38" s="50" t="s">
        <v>570</v>
      </c>
      <c r="E38" s="51" t="s">
        <v>821</v>
      </c>
      <c r="F38" s="48">
        <v>1</v>
      </c>
      <c r="G38" s="66">
        <v>1081300</v>
      </c>
      <c r="H38" s="31">
        <f>+F38*G38</f>
        <v>1081300</v>
      </c>
      <c r="I38" s="52" t="s">
        <v>908</v>
      </c>
      <c r="J38" s="52"/>
      <c r="K38" s="52"/>
      <c r="L38" s="51" t="s">
        <v>706</v>
      </c>
      <c r="M38" s="54" t="s">
        <v>710</v>
      </c>
    </row>
    <row r="39" spans="1:13" ht="15.75" x14ac:dyDescent="0.2">
      <c r="A39" s="12">
        <v>29</v>
      </c>
      <c r="B39" s="44">
        <v>2000</v>
      </c>
      <c r="C39" s="49"/>
      <c r="D39" s="50" t="s">
        <v>567</v>
      </c>
      <c r="E39" s="51" t="s">
        <v>822</v>
      </c>
      <c r="F39" s="48">
        <v>1</v>
      </c>
      <c r="G39" s="66"/>
      <c r="H39" s="52"/>
      <c r="I39" s="52" t="s">
        <v>908</v>
      </c>
      <c r="J39" s="52"/>
      <c r="K39" s="52"/>
      <c r="L39" s="51" t="s">
        <v>707</v>
      </c>
      <c r="M39" s="54" t="s">
        <v>710</v>
      </c>
    </row>
    <row r="40" spans="1:13" ht="15.75" x14ac:dyDescent="0.2">
      <c r="A40" s="12">
        <v>30</v>
      </c>
      <c r="B40" s="44">
        <v>2000</v>
      </c>
      <c r="C40" s="49"/>
      <c r="D40" s="50" t="s">
        <v>566</v>
      </c>
      <c r="E40" s="51" t="s">
        <v>824</v>
      </c>
      <c r="F40" s="48">
        <v>2</v>
      </c>
      <c r="G40" s="66"/>
      <c r="H40" s="52"/>
      <c r="I40" s="48" t="s">
        <v>908</v>
      </c>
      <c r="J40" s="52"/>
      <c r="K40" s="52"/>
      <c r="L40" s="51" t="s">
        <v>711</v>
      </c>
      <c r="M40" s="54" t="s">
        <v>709</v>
      </c>
    </row>
    <row r="41" spans="1:13" ht="15.75" x14ac:dyDescent="0.2">
      <c r="A41" s="12">
        <v>31</v>
      </c>
      <c r="B41" s="44">
        <v>2000</v>
      </c>
      <c r="C41" s="49"/>
      <c r="D41" s="50" t="s">
        <v>543</v>
      </c>
      <c r="E41" s="51" t="s">
        <v>827</v>
      </c>
      <c r="F41" s="48">
        <v>1</v>
      </c>
      <c r="G41" s="66"/>
      <c r="H41" s="67">
        <v>3729000</v>
      </c>
      <c r="I41" s="48" t="s">
        <v>908</v>
      </c>
      <c r="J41" s="52"/>
      <c r="K41" s="52"/>
      <c r="L41" s="51" t="s">
        <v>706</v>
      </c>
      <c r="M41" s="54" t="s">
        <v>710</v>
      </c>
    </row>
    <row r="42" spans="1:13" ht="15.75" x14ac:dyDescent="0.2">
      <c r="A42" s="12">
        <v>32</v>
      </c>
      <c r="B42" s="44">
        <v>2000</v>
      </c>
      <c r="C42" s="49"/>
      <c r="D42" s="50" t="s">
        <v>546</v>
      </c>
      <c r="E42" s="51" t="s">
        <v>828</v>
      </c>
      <c r="F42" s="48">
        <v>1</v>
      </c>
      <c r="G42" s="66"/>
      <c r="H42" s="52"/>
      <c r="I42" s="48" t="s">
        <v>908</v>
      </c>
      <c r="J42" s="52"/>
      <c r="K42" s="52"/>
      <c r="L42" s="51" t="s">
        <v>706</v>
      </c>
      <c r="M42" s="54" t="s">
        <v>710</v>
      </c>
    </row>
    <row r="43" spans="1:13" ht="15.75" x14ac:dyDescent="0.2">
      <c r="A43" s="12">
        <v>33</v>
      </c>
      <c r="B43" s="44">
        <v>2000</v>
      </c>
      <c r="C43" s="49"/>
      <c r="D43" s="50" t="s">
        <v>542</v>
      </c>
      <c r="E43" s="51" t="s">
        <v>831</v>
      </c>
      <c r="F43" s="48">
        <v>1</v>
      </c>
      <c r="G43" s="66"/>
      <c r="H43" s="52"/>
      <c r="I43" s="48" t="s">
        <v>908</v>
      </c>
      <c r="J43" s="52"/>
      <c r="K43" s="52"/>
      <c r="L43" s="51" t="s">
        <v>706</v>
      </c>
      <c r="M43" s="54" t="s">
        <v>710</v>
      </c>
    </row>
    <row r="44" spans="1:13" x14ac:dyDescent="0.2">
      <c r="A44" s="12">
        <v>34</v>
      </c>
      <c r="B44" s="44">
        <v>2001</v>
      </c>
      <c r="C44" s="10"/>
      <c r="D44" s="14" t="s">
        <v>842</v>
      </c>
      <c r="E44" s="5" t="s">
        <v>964</v>
      </c>
      <c r="F44" s="11">
        <v>1</v>
      </c>
      <c r="G44" s="27"/>
      <c r="H44" s="31">
        <v>19000000</v>
      </c>
      <c r="I44" s="11" t="s">
        <v>908</v>
      </c>
      <c r="J44" s="11"/>
      <c r="K44" s="11"/>
      <c r="L44" s="5" t="s">
        <v>846</v>
      </c>
      <c r="M44" s="26" t="s">
        <v>709</v>
      </c>
    </row>
    <row r="45" spans="1:13" x14ac:dyDescent="0.2">
      <c r="A45" s="12">
        <v>35</v>
      </c>
      <c r="B45" s="44">
        <v>2001</v>
      </c>
      <c r="C45" s="10"/>
      <c r="D45" s="14" t="s">
        <v>957</v>
      </c>
      <c r="E45" s="5" t="s">
        <v>965</v>
      </c>
      <c r="F45" s="11">
        <v>2</v>
      </c>
      <c r="G45" s="27">
        <v>270000</v>
      </c>
      <c r="H45" s="31">
        <f>+F45*G45</f>
        <v>540000</v>
      </c>
      <c r="I45" s="11" t="s">
        <v>908</v>
      </c>
      <c r="J45" s="11"/>
      <c r="K45" s="11"/>
      <c r="L45" s="5" t="s">
        <v>958</v>
      </c>
      <c r="M45" s="26" t="s">
        <v>709</v>
      </c>
    </row>
    <row r="46" spans="1:13" x14ac:dyDescent="0.2">
      <c r="A46" s="12">
        <v>36</v>
      </c>
      <c r="B46" s="44">
        <v>2001</v>
      </c>
      <c r="C46" s="10"/>
      <c r="D46" s="14" t="s">
        <v>959</v>
      </c>
      <c r="E46" s="5" t="s">
        <v>966</v>
      </c>
      <c r="F46" s="11">
        <v>1</v>
      </c>
      <c r="G46" s="5">
        <v>275000</v>
      </c>
      <c r="H46" s="31">
        <f>+F46*G46</f>
        <v>275000</v>
      </c>
      <c r="I46" s="11" t="s">
        <v>908</v>
      </c>
      <c r="J46" s="11"/>
      <c r="K46" s="11"/>
      <c r="L46" s="5" t="s">
        <v>960</v>
      </c>
      <c r="M46" s="26" t="s">
        <v>713</v>
      </c>
    </row>
    <row r="47" spans="1:13" x14ac:dyDescent="0.2">
      <c r="A47" s="12">
        <v>37</v>
      </c>
      <c r="B47" s="44">
        <v>2001</v>
      </c>
      <c r="C47" s="10"/>
      <c r="D47" s="14" t="s">
        <v>957</v>
      </c>
      <c r="E47" s="5" t="s">
        <v>967</v>
      </c>
      <c r="F47" s="11">
        <v>1</v>
      </c>
      <c r="G47" s="5">
        <v>270000</v>
      </c>
      <c r="H47" s="31">
        <f>+F47*G47</f>
        <v>270000</v>
      </c>
      <c r="I47" s="11" t="s">
        <v>908</v>
      </c>
      <c r="J47" s="11"/>
      <c r="K47" s="11"/>
      <c r="L47" s="5" t="s">
        <v>960</v>
      </c>
      <c r="M47" s="26" t="s">
        <v>713</v>
      </c>
    </row>
    <row r="48" spans="1:13" x14ac:dyDescent="0.2">
      <c r="A48" s="12">
        <v>38</v>
      </c>
      <c r="B48" s="44">
        <v>2001</v>
      </c>
      <c r="C48" s="10"/>
      <c r="D48" s="14" t="s">
        <v>961</v>
      </c>
      <c r="E48" s="5" t="s">
        <v>970</v>
      </c>
      <c r="F48" s="11">
        <v>3</v>
      </c>
      <c r="G48" s="5">
        <v>400000</v>
      </c>
      <c r="H48" s="31">
        <f>+F48*G48</f>
        <v>1200000</v>
      </c>
      <c r="I48" s="11" t="s">
        <v>908</v>
      </c>
      <c r="J48" s="11"/>
      <c r="K48" s="11"/>
      <c r="L48" s="5" t="s">
        <v>962</v>
      </c>
      <c r="M48" s="26" t="s">
        <v>709</v>
      </c>
    </row>
    <row r="49" spans="1:13" x14ac:dyDescent="0.2">
      <c r="A49" s="12">
        <v>39</v>
      </c>
      <c r="B49" s="44">
        <v>2001</v>
      </c>
      <c r="C49" s="10"/>
      <c r="D49" s="14" t="s">
        <v>963</v>
      </c>
      <c r="E49" s="5" t="s">
        <v>971</v>
      </c>
      <c r="F49" s="11">
        <v>2</v>
      </c>
      <c r="G49" s="5">
        <f>+H49/2</f>
        <v>1287500</v>
      </c>
      <c r="H49" s="31">
        <v>2575000</v>
      </c>
      <c r="I49" s="11" t="s">
        <v>908</v>
      </c>
      <c r="J49" s="11"/>
      <c r="K49" s="11"/>
      <c r="L49" s="5" t="s">
        <v>968</v>
      </c>
      <c r="M49" s="26" t="s">
        <v>709</v>
      </c>
    </row>
    <row r="50" spans="1:13" x14ac:dyDescent="0.2">
      <c r="A50" s="12">
        <v>40</v>
      </c>
      <c r="B50" s="44">
        <v>2001</v>
      </c>
      <c r="C50" s="10"/>
      <c r="D50" s="14" t="s">
        <v>969</v>
      </c>
      <c r="E50" s="5" t="s">
        <v>973</v>
      </c>
      <c r="F50" s="11">
        <v>2</v>
      </c>
      <c r="G50" s="5">
        <f>+H50/2</f>
        <v>1640000</v>
      </c>
      <c r="H50" s="31">
        <v>3280000</v>
      </c>
      <c r="I50" s="11" t="s">
        <v>908</v>
      </c>
      <c r="J50" s="11"/>
      <c r="K50" s="11"/>
      <c r="L50" s="5" t="s">
        <v>934</v>
      </c>
      <c r="M50" s="26" t="s">
        <v>709</v>
      </c>
    </row>
    <row r="51" spans="1:13" x14ac:dyDescent="0.2">
      <c r="A51" s="12">
        <v>41</v>
      </c>
      <c r="B51" s="44">
        <v>2001</v>
      </c>
      <c r="C51" s="10"/>
      <c r="D51" s="14" t="s">
        <v>972</v>
      </c>
      <c r="E51" s="5" t="s">
        <v>974</v>
      </c>
      <c r="F51" s="11">
        <v>1</v>
      </c>
      <c r="G51" s="5">
        <v>1200000</v>
      </c>
      <c r="H51" s="31">
        <f>+F51*G51</f>
        <v>1200000</v>
      </c>
      <c r="I51" s="11" t="s">
        <v>908</v>
      </c>
      <c r="J51" s="11"/>
      <c r="K51" s="11"/>
      <c r="L51" s="5" t="s">
        <v>934</v>
      </c>
      <c r="M51" s="26" t="s">
        <v>709</v>
      </c>
    </row>
    <row r="52" spans="1:13" x14ac:dyDescent="0.2">
      <c r="A52" s="12">
        <v>42</v>
      </c>
      <c r="B52" s="44">
        <v>2001</v>
      </c>
      <c r="C52" s="10"/>
      <c r="D52" s="14" t="s">
        <v>975</v>
      </c>
      <c r="E52" s="5" t="s">
        <v>976</v>
      </c>
      <c r="F52" s="11">
        <v>5</v>
      </c>
      <c r="G52" s="5">
        <f>+H52/5</f>
        <v>475000</v>
      </c>
      <c r="H52" s="31">
        <v>2375000</v>
      </c>
      <c r="I52" s="11" t="s">
        <v>908</v>
      </c>
      <c r="J52" s="11"/>
      <c r="K52" s="11"/>
      <c r="L52" s="5" t="s">
        <v>934</v>
      </c>
      <c r="M52" s="26" t="s">
        <v>709</v>
      </c>
    </row>
    <row r="53" spans="1:13" x14ac:dyDescent="0.2">
      <c r="A53" s="12">
        <v>43</v>
      </c>
      <c r="B53" s="44">
        <v>2001</v>
      </c>
      <c r="C53" s="10"/>
      <c r="D53" s="14" t="s">
        <v>544</v>
      </c>
      <c r="E53" s="5" t="s">
        <v>981</v>
      </c>
      <c r="F53" s="11">
        <v>14</v>
      </c>
      <c r="G53" s="5">
        <v>5100000</v>
      </c>
      <c r="H53" s="31">
        <f>+F53*G53</f>
        <v>71400000</v>
      </c>
      <c r="I53" s="11" t="s">
        <v>908</v>
      </c>
      <c r="J53" s="11"/>
      <c r="K53" s="11"/>
      <c r="L53" s="5" t="s">
        <v>977</v>
      </c>
      <c r="M53" s="26" t="s">
        <v>725</v>
      </c>
    </row>
    <row r="54" spans="1:13" x14ac:dyDescent="0.2">
      <c r="A54" s="12">
        <v>44</v>
      </c>
      <c r="B54" s="44">
        <v>2001</v>
      </c>
      <c r="C54" s="24"/>
      <c r="D54" s="25" t="s">
        <v>926</v>
      </c>
      <c r="E54" s="23" t="s">
        <v>982</v>
      </c>
      <c r="F54" s="20">
        <v>10</v>
      </c>
      <c r="G54" s="23"/>
      <c r="H54" s="23"/>
      <c r="I54" s="20" t="s">
        <v>908</v>
      </c>
      <c r="J54" s="20"/>
      <c r="K54" s="20"/>
      <c r="L54" s="23" t="s">
        <v>925</v>
      </c>
      <c r="M54" s="26" t="s">
        <v>709</v>
      </c>
    </row>
    <row r="55" spans="1:13" x14ac:dyDescent="0.2">
      <c r="A55" s="12">
        <v>45</v>
      </c>
      <c r="B55" s="44">
        <v>2001</v>
      </c>
      <c r="C55" s="24"/>
      <c r="D55" s="25" t="s">
        <v>929</v>
      </c>
      <c r="E55" s="23" t="s">
        <v>983</v>
      </c>
      <c r="F55" s="20">
        <v>1</v>
      </c>
      <c r="G55" s="23"/>
      <c r="H55" s="23"/>
      <c r="I55" s="20" t="s">
        <v>908</v>
      </c>
      <c r="J55" s="20"/>
      <c r="K55" s="20"/>
      <c r="L55" s="23" t="s">
        <v>925</v>
      </c>
      <c r="M55" s="26" t="s">
        <v>709</v>
      </c>
    </row>
    <row r="56" spans="1:13" x14ac:dyDescent="0.2">
      <c r="A56" s="12">
        <v>46</v>
      </c>
      <c r="B56" s="44">
        <v>2001</v>
      </c>
      <c r="C56" s="24"/>
      <c r="D56" s="25" t="s">
        <v>927</v>
      </c>
      <c r="E56" s="23" t="s">
        <v>984</v>
      </c>
      <c r="F56" s="20">
        <v>3</v>
      </c>
      <c r="G56" s="23"/>
      <c r="H56" s="23"/>
      <c r="I56" s="20" t="s">
        <v>908</v>
      </c>
      <c r="J56" s="20"/>
      <c r="K56" s="20"/>
      <c r="L56" s="23" t="s">
        <v>925</v>
      </c>
      <c r="M56" s="26" t="s">
        <v>709</v>
      </c>
    </row>
    <row r="57" spans="1:13" x14ac:dyDescent="0.2">
      <c r="A57" s="12">
        <v>47</v>
      </c>
      <c r="B57" s="44">
        <v>2002</v>
      </c>
      <c r="C57" s="10"/>
      <c r="D57" s="14" t="s">
        <v>978</v>
      </c>
      <c r="E57" s="5" t="s">
        <v>979</v>
      </c>
      <c r="F57" s="11">
        <v>2</v>
      </c>
      <c r="G57" s="5">
        <v>1550000</v>
      </c>
      <c r="H57" s="5">
        <v>3100000</v>
      </c>
      <c r="I57" s="11" t="s">
        <v>908</v>
      </c>
      <c r="J57" s="11"/>
      <c r="K57" s="11"/>
      <c r="L57" s="5" t="s">
        <v>980</v>
      </c>
      <c r="M57" s="26" t="s">
        <v>709</v>
      </c>
    </row>
    <row r="58" spans="1:13" x14ac:dyDescent="0.2">
      <c r="A58" s="12">
        <v>48</v>
      </c>
      <c r="B58" s="44">
        <v>2002</v>
      </c>
      <c r="C58" s="10"/>
      <c r="D58" s="14" t="s">
        <v>838</v>
      </c>
      <c r="E58" s="5" t="s">
        <v>985</v>
      </c>
      <c r="F58" s="11">
        <v>1</v>
      </c>
      <c r="G58" s="32">
        <v>28520800</v>
      </c>
      <c r="H58" s="32">
        <v>28520800</v>
      </c>
      <c r="I58" s="11" t="s">
        <v>908</v>
      </c>
      <c r="J58" s="11"/>
      <c r="K58" s="11"/>
      <c r="L58" s="5" t="s">
        <v>849</v>
      </c>
      <c r="M58" s="26" t="s">
        <v>923</v>
      </c>
    </row>
    <row r="59" spans="1:13" x14ac:dyDescent="0.2">
      <c r="A59" s="12">
        <v>49</v>
      </c>
      <c r="B59" s="44">
        <v>2002</v>
      </c>
      <c r="C59" s="10"/>
      <c r="D59" s="14" t="s">
        <v>839</v>
      </c>
      <c r="E59" s="5" t="s">
        <v>986</v>
      </c>
      <c r="F59" s="11">
        <v>1</v>
      </c>
      <c r="G59" s="27">
        <v>19800000</v>
      </c>
      <c r="H59" s="27">
        <v>19800000</v>
      </c>
      <c r="I59" s="11" t="s">
        <v>908</v>
      </c>
      <c r="J59" s="11"/>
      <c r="K59" s="11"/>
      <c r="L59" s="5" t="s">
        <v>847</v>
      </c>
      <c r="M59" s="26" t="s">
        <v>710</v>
      </c>
    </row>
    <row r="60" spans="1:13" x14ac:dyDescent="0.2">
      <c r="A60" s="12">
        <v>50</v>
      </c>
      <c r="B60" s="44">
        <v>2002</v>
      </c>
      <c r="C60" s="10"/>
      <c r="D60" s="14" t="s">
        <v>840</v>
      </c>
      <c r="E60" s="5" t="s">
        <v>987</v>
      </c>
      <c r="F60" s="11">
        <v>1</v>
      </c>
      <c r="G60" s="27">
        <v>10150000</v>
      </c>
      <c r="H60" s="27">
        <v>10150000</v>
      </c>
      <c r="I60" s="11" t="s">
        <v>908</v>
      </c>
      <c r="J60" s="11"/>
      <c r="K60" s="11"/>
      <c r="L60" s="5" t="s">
        <v>848</v>
      </c>
      <c r="M60" s="26" t="s">
        <v>710</v>
      </c>
    </row>
    <row r="61" spans="1:13" x14ac:dyDescent="0.2">
      <c r="A61" s="12">
        <v>51</v>
      </c>
      <c r="B61" s="44">
        <v>2002</v>
      </c>
      <c r="C61" s="10"/>
      <c r="D61" s="14" t="s">
        <v>841</v>
      </c>
      <c r="E61" s="5" t="s">
        <v>988</v>
      </c>
      <c r="F61" s="11">
        <v>1</v>
      </c>
      <c r="G61" s="27">
        <v>5800000</v>
      </c>
      <c r="H61" s="27">
        <v>5800000</v>
      </c>
      <c r="I61" s="11" t="s">
        <v>908</v>
      </c>
      <c r="J61" s="11"/>
      <c r="K61" s="11"/>
      <c r="L61" s="5" t="s">
        <v>849</v>
      </c>
      <c r="M61" s="26" t="s">
        <v>709</v>
      </c>
    </row>
    <row r="62" spans="1:13" x14ac:dyDescent="0.2">
      <c r="A62" s="12">
        <v>52</v>
      </c>
      <c r="B62" s="44">
        <v>2002</v>
      </c>
      <c r="C62" s="10"/>
      <c r="D62" s="14" t="s">
        <v>989</v>
      </c>
      <c r="E62" s="5" t="s">
        <v>990</v>
      </c>
      <c r="F62" s="11">
        <v>2</v>
      </c>
      <c r="G62" s="5">
        <v>6622000</v>
      </c>
      <c r="H62" s="27">
        <v>13244000</v>
      </c>
      <c r="I62" s="11" t="s">
        <v>908</v>
      </c>
      <c r="J62" s="11"/>
      <c r="K62" s="11"/>
      <c r="L62" s="5" t="s">
        <v>536</v>
      </c>
      <c r="M62" s="26" t="s">
        <v>709</v>
      </c>
    </row>
    <row r="63" spans="1:13" x14ac:dyDescent="0.2">
      <c r="A63" s="12">
        <v>53</v>
      </c>
      <c r="B63" s="44">
        <v>2002</v>
      </c>
      <c r="C63" s="10"/>
      <c r="D63" s="14" t="s">
        <v>991</v>
      </c>
      <c r="E63" s="5" t="s">
        <v>992</v>
      </c>
      <c r="F63" s="11">
        <v>5</v>
      </c>
      <c r="G63" s="5">
        <v>495000</v>
      </c>
      <c r="H63" s="27">
        <v>2475000</v>
      </c>
      <c r="I63" s="11" t="s">
        <v>908</v>
      </c>
      <c r="J63" s="11"/>
      <c r="K63" s="11"/>
      <c r="L63" s="5" t="s">
        <v>993</v>
      </c>
      <c r="M63" s="26" t="s">
        <v>713</v>
      </c>
    </row>
    <row r="64" spans="1:13" x14ac:dyDescent="0.2">
      <c r="A64" s="12">
        <v>54</v>
      </c>
      <c r="B64" s="44">
        <v>2002</v>
      </c>
      <c r="C64" s="10"/>
      <c r="D64" s="14" t="s">
        <v>994</v>
      </c>
      <c r="E64" s="5" t="s">
        <v>996</v>
      </c>
      <c r="F64" s="11">
        <v>3</v>
      </c>
      <c r="G64" s="5">
        <v>570000</v>
      </c>
      <c r="H64" s="27">
        <v>1710000</v>
      </c>
      <c r="I64" s="11" t="s">
        <v>908</v>
      </c>
      <c r="J64" s="11"/>
      <c r="K64" s="11"/>
      <c r="L64" s="5" t="s">
        <v>995</v>
      </c>
      <c r="M64" s="26" t="s">
        <v>725</v>
      </c>
    </row>
    <row r="65" spans="1:13" x14ac:dyDescent="0.2">
      <c r="A65" s="12">
        <v>55</v>
      </c>
      <c r="B65" s="44">
        <v>2002</v>
      </c>
      <c r="C65" s="10"/>
      <c r="D65" s="14" t="s">
        <v>997</v>
      </c>
      <c r="E65" s="5" t="s">
        <v>998</v>
      </c>
      <c r="F65" s="11">
        <v>6</v>
      </c>
      <c r="G65" s="5">
        <f>+H65/6</f>
        <v>550000</v>
      </c>
      <c r="H65" s="27">
        <v>3300000</v>
      </c>
      <c r="I65" s="11" t="s">
        <v>908</v>
      </c>
      <c r="J65" s="11"/>
      <c r="K65" s="11"/>
      <c r="L65" s="5" t="s">
        <v>999</v>
      </c>
      <c r="M65" s="26" t="s">
        <v>725</v>
      </c>
    </row>
    <row r="66" spans="1:13" x14ac:dyDescent="0.2">
      <c r="A66" s="12">
        <v>56</v>
      </c>
      <c r="B66" s="44">
        <v>2002</v>
      </c>
      <c r="C66" s="10"/>
      <c r="D66" s="14" t="s">
        <v>1000</v>
      </c>
      <c r="E66" s="5" t="s">
        <v>1001</v>
      </c>
      <c r="F66" s="11">
        <v>1</v>
      </c>
      <c r="G66" s="5">
        <v>598000</v>
      </c>
      <c r="H66" s="27">
        <v>598000</v>
      </c>
      <c r="I66" s="11" t="s">
        <v>908</v>
      </c>
      <c r="J66" s="11"/>
      <c r="K66" s="11"/>
      <c r="L66" s="5" t="s">
        <v>1002</v>
      </c>
      <c r="M66" s="26" t="s">
        <v>714</v>
      </c>
    </row>
    <row r="67" spans="1:13" x14ac:dyDescent="0.2">
      <c r="A67" s="12">
        <v>57</v>
      </c>
      <c r="B67" s="44">
        <v>2002</v>
      </c>
      <c r="C67" s="10"/>
      <c r="D67" s="14" t="s">
        <v>1003</v>
      </c>
      <c r="E67" s="5" t="s">
        <v>1004</v>
      </c>
      <c r="F67" s="11">
        <v>1</v>
      </c>
      <c r="G67" s="5">
        <v>1196000</v>
      </c>
      <c r="H67" s="27">
        <v>1196000</v>
      </c>
      <c r="I67" s="11" t="s">
        <v>908</v>
      </c>
      <c r="J67" s="11"/>
      <c r="K67" s="11"/>
      <c r="L67" s="5" t="s">
        <v>678</v>
      </c>
      <c r="M67" s="26" t="s">
        <v>709</v>
      </c>
    </row>
    <row r="68" spans="1:13" x14ac:dyDescent="0.2">
      <c r="A68" s="12">
        <v>58</v>
      </c>
      <c r="B68" s="44">
        <v>2002</v>
      </c>
      <c r="C68" s="10"/>
      <c r="D68" s="99" t="s">
        <v>620</v>
      </c>
      <c r="E68" s="60" t="s">
        <v>1005</v>
      </c>
      <c r="F68" s="11">
        <v>1</v>
      </c>
      <c r="G68" s="5">
        <v>5490000</v>
      </c>
      <c r="H68" s="27">
        <v>5490000</v>
      </c>
      <c r="I68" s="11" t="s">
        <v>908</v>
      </c>
      <c r="J68" s="11"/>
      <c r="K68" s="11"/>
      <c r="L68" s="5" t="s">
        <v>1006</v>
      </c>
      <c r="M68" s="26" t="s">
        <v>713</v>
      </c>
    </row>
    <row r="69" spans="1:13" x14ac:dyDescent="0.2">
      <c r="A69" s="12">
        <v>59</v>
      </c>
      <c r="B69" s="44">
        <v>2002</v>
      </c>
      <c r="C69" s="10"/>
      <c r="D69" s="25" t="s">
        <v>1007</v>
      </c>
      <c r="E69" s="23" t="s">
        <v>1008</v>
      </c>
      <c r="F69" s="11">
        <v>1</v>
      </c>
      <c r="G69" s="5">
        <v>585000</v>
      </c>
      <c r="H69" s="27">
        <v>585000</v>
      </c>
      <c r="I69" s="11" t="s">
        <v>908</v>
      </c>
      <c r="J69" s="11"/>
      <c r="K69" s="11"/>
      <c r="L69" s="5" t="s">
        <v>536</v>
      </c>
      <c r="M69" s="26" t="s">
        <v>709</v>
      </c>
    </row>
    <row r="70" spans="1:13" x14ac:dyDescent="0.2">
      <c r="A70" s="12">
        <v>60</v>
      </c>
      <c r="B70" s="44">
        <v>2002</v>
      </c>
      <c r="C70" s="10"/>
      <c r="D70" s="14" t="s">
        <v>1009</v>
      </c>
      <c r="E70" s="5" t="s">
        <v>1010</v>
      </c>
      <c r="F70" s="11">
        <v>1</v>
      </c>
      <c r="G70" s="5">
        <v>6900000</v>
      </c>
      <c r="H70" s="27">
        <v>6900000</v>
      </c>
      <c r="I70" s="11" t="s">
        <v>908</v>
      </c>
      <c r="J70" s="11"/>
      <c r="K70" s="11"/>
      <c r="L70" s="5" t="s">
        <v>1011</v>
      </c>
      <c r="M70" s="26" t="s">
        <v>714</v>
      </c>
    </row>
    <row r="71" spans="1:13" x14ac:dyDescent="0.2">
      <c r="A71" s="12">
        <v>61</v>
      </c>
      <c r="B71" s="44">
        <v>2002</v>
      </c>
      <c r="C71" s="10"/>
      <c r="D71" s="14" t="s">
        <v>1012</v>
      </c>
      <c r="E71" s="23" t="s">
        <v>1013</v>
      </c>
      <c r="F71" s="11">
        <v>1</v>
      </c>
      <c r="G71" s="5">
        <v>900000</v>
      </c>
      <c r="H71" s="27">
        <v>900000</v>
      </c>
      <c r="I71" s="11" t="s">
        <v>908</v>
      </c>
      <c r="J71" s="11"/>
      <c r="K71" s="11"/>
      <c r="L71" s="5" t="s">
        <v>678</v>
      </c>
      <c r="M71" s="26" t="s">
        <v>709</v>
      </c>
    </row>
    <row r="72" spans="1:13" x14ac:dyDescent="0.2">
      <c r="A72" s="12">
        <v>62</v>
      </c>
      <c r="B72" s="44">
        <v>2002</v>
      </c>
      <c r="C72" s="10"/>
      <c r="D72" s="14" t="s">
        <v>910</v>
      </c>
      <c r="E72" s="5" t="s">
        <v>1014</v>
      </c>
      <c r="F72" s="11">
        <v>50</v>
      </c>
      <c r="G72" s="5">
        <v>193000</v>
      </c>
      <c r="H72" s="27">
        <v>9650000</v>
      </c>
      <c r="I72" s="11" t="s">
        <v>908</v>
      </c>
      <c r="J72" s="11"/>
      <c r="K72" s="11"/>
      <c r="L72" s="5" t="s">
        <v>1015</v>
      </c>
      <c r="M72" s="26" t="s">
        <v>709</v>
      </c>
    </row>
    <row r="73" spans="1:13" x14ac:dyDescent="0.2">
      <c r="A73" s="12">
        <v>63</v>
      </c>
      <c r="B73" s="44">
        <v>2003</v>
      </c>
      <c r="C73" s="10"/>
      <c r="D73" s="14" t="s">
        <v>629</v>
      </c>
      <c r="E73" s="5" t="s">
        <v>835</v>
      </c>
      <c r="F73" s="11">
        <v>1</v>
      </c>
      <c r="G73" s="5"/>
      <c r="H73" s="5"/>
      <c r="I73" s="11"/>
      <c r="J73" s="11" t="s">
        <v>908</v>
      </c>
      <c r="K73" s="11"/>
      <c r="L73" s="5" t="s">
        <v>627</v>
      </c>
      <c r="M73" s="26" t="s">
        <v>709</v>
      </c>
    </row>
    <row r="74" spans="1:13" x14ac:dyDescent="0.2">
      <c r="A74" s="12">
        <v>64</v>
      </c>
      <c r="B74" s="44">
        <v>2003</v>
      </c>
      <c r="C74" s="10"/>
      <c r="D74" s="14" t="s">
        <v>628</v>
      </c>
      <c r="E74" s="5" t="s">
        <v>836</v>
      </c>
      <c r="F74" s="11">
        <v>1</v>
      </c>
      <c r="G74" s="5"/>
      <c r="H74" s="5"/>
      <c r="I74" s="11"/>
      <c r="J74" s="11" t="s">
        <v>908</v>
      </c>
      <c r="K74" s="11"/>
      <c r="L74" s="5" t="s">
        <v>627</v>
      </c>
      <c r="M74" s="26" t="s">
        <v>709</v>
      </c>
    </row>
    <row r="75" spans="1:13" x14ac:dyDescent="0.2">
      <c r="A75" s="12">
        <v>65</v>
      </c>
      <c r="B75" s="44">
        <v>2003</v>
      </c>
      <c r="C75" s="10"/>
      <c r="D75" s="14" t="s">
        <v>631</v>
      </c>
      <c r="E75" s="5" t="s">
        <v>768</v>
      </c>
      <c r="F75" s="11">
        <v>1</v>
      </c>
      <c r="G75" s="5"/>
      <c r="H75" s="5"/>
      <c r="I75" s="11" t="s">
        <v>908</v>
      </c>
      <c r="J75" s="11"/>
      <c r="K75" s="11"/>
      <c r="L75" s="5" t="s">
        <v>623</v>
      </c>
      <c r="M75" s="26" t="s">
        <v>709</v>
      </c>
    </row>
    <row r="76" spans="1:13" x14ac:dyDescent="0.2">
      <c r="A76" s="12">
        <v>66</v>
      </c>
      <c r="B76" s="44">
        <v>2003</v>
      </c>
      <c r="C76" s="10"/>
      <c r="D76" s="14" t="s">
        <v>924</v>
      </c>
      <c r="E76" s="5" t="s">
        <v>771</v>
      </c>
      <c r="F76" s="11">
        <v>1</v>
      </c>
      <c r="G76" s="5"/>
      <c r="H76" s="5"/>
      <c r="I76" s="11" t="s">
        <v>908</v>
      </c>
      <c r="J76" s="11"/>
      <c r="K76" s="11"/>
      <c r="L76" s="5" t="s">
        <v>703</v>
      </c>
      <c r="M76" s="26" t="s">
        <v>709</v>
      </c>
    </row>
    <row r="77" spans="1:13" x14ac:dyDescent="0.2">
      <c r="A77" s="12">
        <v>67</v>
      </c>
      <c r="B77" s="44">
        <v>2003</v>
      </c>
      <c r="C77" s="10"/>
      <c r="D77" s="14" t="s">
        <v>843</v>
      </c>
      <c r="E77" s="5" t="s">
        <v>845</v>
      </c>
      <c r="F77" s="11">
        <v>1</v>
      </c>
      <c r="G77" s="27">
        <v>17289225</v>
      </c>
      <c r="H77" s="27">
        <v>17289225</v>
      </c>
      <c r="I77" s="11" t="s">
        <v>908</v>
      </c>
      <c r="J77" s="11"/>
      <c r="K77" s="11"/>
      <c r="L77" s="5" t="s">
        <v>848</v>
      </c>
      <c r="M77" s="26" t="s">
        <v>709</v>
      </c>
    </row>
    <row r="78" spans="1:13" x14ac:dyDescent="0.2">
      <c r="A78" s="12">
        <v>68</v>
      </c>
      <c r="B78" s="44">
        <v>2003</v>
      </c>
      <c r="C78" s="24"/>
      <c r="D78" s="25" t="s">
        <v>928</v>
      </c>
      <c r="E78" s="23" t="s">
        <v>767</v>
      </c>
      <c r="F78" s="20">
        <v>1</v>
      </c>
      <c r="G78" s="23"/>
      <c r="H78" s="23"/>
      <c r="I78" s="20" t="s">
        <v>908</v>
      </c>
      <c r="J78" s="20"/>
      <c r="K78" s="20"/>
      <c r="L78" s="23" t="s">
        <v>925</v>
      </c>
      <c r="M78" s="26" t="s">
        <v>709</v>
      </c>
    </row>
    <row r="79" spans="1:13" x14ac:dyDescent="0.2">
      <c r="A79" s="12">
        <v>69</v>
      </c>
      <c r="B79" s="44">
        <v>2003</v>
      </c>
      <c r="C79" s="24"/>
      <c r="D79" s="25" t="s">
        <v>560</v>
      </c>
      <c r="E79" s="23" t="s">
        <v>561</v>
      </c>
      <c r="F79" s="20">
        <v>1</v>
      </c>
      <c r="G79" s="62">
        <v>2700000</v>
      </c>
      <c r="H79" s="62">
        <v>2700000</v>
      </c>
      <c r="I79" s="20" t="s">
        <v>562</v>
      </c>
      <c r="J79" s="20"/>
      <c r="K79" s="20"/>
      <c r="L79" s="23" t="s">
        <v>931</v>
      </c>
      <c r="M79" s="26" t="s">
        <v>709</v>
      </c>
    </row>
    <row r="80" spans="1:13" x14ac:dyDescent="0.2">
      <c r="A80" s="12">
        <v>70</v>
      </c>
      <c r="B80" s="44">
        <v>2003</v>
      </c>
      <c r="C80" s="10"/>
      <c r="D80" s="14" t="s">
        <v>534</v>
      </c>
      <c r="E80" s="5" t="s">
        <v>559</v>
      </c>
      <c r="F80" s="11">
        <v>3</v>
      </c>
      <c r="G80" s="5"/>
      <c r="H80" s="5"/>
      <c r="I80" s="11" t="s">
        <v>908</v>
      </c>
      <c r="J80" s="11"/>
      <c r="K80" s="11"/>
      <c r="L80" s="5" t="s">
        <v>535</v>
      </c>
      <c r="M80" s="26" t="s">
        <v>713</v>
      </c>
    </row>
    <row r="81" spans="1:13" ht="15.75" x14ac:dyDescent="0.2">
      <c r="A81" s="12">
        <v>71</v>
      </c>
      <c r="B81" s="44">
        <v>2003</v>
      </c>
      <c r="C81" s="49"/>
      <c r="D81" s="50" t="s">
        <v>579</v>
      </c>
      <c r="E81" s="51" t="s">
        <v>781</v>
      </c>
      <c r="F81" s="20">
        <v>1</v>
      </c>
      <c r="G81" s="52"/>
      <c r="H81" s="52"/>
      <c r="I81" s="48" t="s">
        <v>908</v>
      </c>
      <c r="J81" s="52"/>
      <c r="K81" s="52"/>
      <c r="L81" s="51" t="s">
        <v>712</v>
      </c>
      <c r="M81" s="54" t="s">
        <v>714</v>
      </c>
    </row>
    <row r="82" spans="1:13" ht="15.75" x14ac:dyDescent="0.2">
      <c r="A82" s="12">
        <v>72</v>
      </c>
      <c r="B82" s="44">
        <v>2003</v>
      </c>
      <c r="C82" s="49"/>
      <c r="D82" s="50" t="s">
        <v>584</v>
      </c>
      <c r="E82" s="51" t="s">
        <v>792</v>
      </c>
      <c r="F82" s="20">
        <v>4</v>
      </c>
      <c r="G82" s="52"/>
      <c r="H82" s="52"/>
      <c r="I82" s="48" t="s">
        <v>908</v>
      </c>
      <c r="J82" s="52"/>
      <c r="K82" s="52"/>
      <c r="L82" s="51" t="s">
        <v>712</v>
      </c>
      <c r="M82" s="54" t="s">
        <v>714</v>
      </c>
    </row>
    <row r="83" spans="1:13" ht="15.75" x14ac:dyDescent="0.2">
      <c r="A83" s="12">
        <v>73</v>
      </c>
      <c r="B83" s="44">
        <v>2003</v>
      </c>
      <c r="C83" s="49"/>
      <c r="D83" s="50" t="s">
        <v>572</v>
      </c>
      <c r="E83" s="51" t="s">
        <v>793</v>
      </c>
      <c r="F83" s="48">
        <v>2</v>
      </c>
      <c r="G83" s="52"/>
      <c r="H83" s="52"/>
      <c r="I83" s="48" t="s">
        <v>908</v>
      </c>
      <c r="J83" s="52"/>
      <c r="K83" s="52"/>
      <c r="L83" s="51" t="s">
        <v>712</v>
      </c>
      <c r="M83" s="54" t="s">
        <v>714</v>
      </c>
    </row>
    <row r="84" spans="1:13" ht="15.75" x14ac:dyDescent="0.2">
      <c r="A84" s="12">
        <v>74</v>
      </c>
      <c r="B84" s="44">
        <v>2003</v>
      </c>
      <c r="C84" s="49"/>
      <c r="D84" s="50" t="s">
        <v>573</v>
      </c>
      <c r="E84" s="51" t="s">
        <v>808</v>
      </c>
      <c r="F84" s="48">
        <v>1</v>
      </c>
      <c r="G84" s="52"/>
      <c r="H84" s="52"/>
      <c r="I84" s="48" t="s">
        <v>908</v>
      </c>
      <c r="J84" s="52"/>
      <c r="K84" s="52"/>
      <c r="L84" s="51" t="s">
        <v>712</v>
      </c>
      <c r="M84" s="54" t="s">
        <v>714</v>
      </c>
    </row>
    <row r="85" spans="1:13" ht="15.75" x14ac:dyDescent="0.2">
      <c r="A85" s="12">
        <v>75</v>
      </c>
      <c r="B85" s="44">
        <v>2003</v>
      </c>
      <c r="C85" s="49"/>
      <c r="D85" s="50" t="s">
        <v>576</v>
      </c>
      <c r="E85" s="51" t="s">
        <v>811</v>
      </c>
      <c r="F85" s="20">
        <v>12</v>
      </c>
      <c r="G85" s="52"/>
      <c r="H85" s="52"/>
      <c r="I85" s="48" t="s">
        <v>908</v>
      </c>
      <c r="J85" s="52"/>
      <c r="K85" s="52"/>
      <c r="L85" s="51" t="s">
        <v>715</v>
      </c>
      <c r="M85" s="54" t="s">
        <v>714</v>
      </c>
    </row>
    <row r="86" spans="1:13" ht="15.75" x14ac:dyDescent="0.2">
      <c r="A86" s="12">
        <v>76</v>
      </c>
      <c r="B86" s="44">
        <v>2003</v>
      </c>
      <c r="C86" s="49"/>
      <c r="D86" s="50" t="s">
        <v>578</v>
      </c>
      <c r="E86" s="51" t="s">
        <v>812</v>
      </c>
      <c r="F86" s="20">
        <v>5</v>
      </c>
      <c r="G86" s="52"/>
      <c r="H86" s="52"/>
      <c r="I86" s="48" t="s">
        <v>908</v>
      </c>
      <c r="J86" s="52"/>
      <c r="K86" s="52"/>
      <c r="L86" s="51" t="s">
        <v>715</v>
      </c>
      <c r="M86" s="54" t="s">
        <v>714</v>
      </c>
    </row>
    <row r="87" spans="1:13" ht="15.75" x14ac:dyDescent="0.2">
      <c r="A87" s="12">
        <v>77</v>
      </c>
      <c r="B87" s="44">
        <v>2003</v>
      </c>
      <c r="C87" s="49"/>
      <c r="D87" s="50" t="s">
        <v>547</v>
      </c>
      <c r="E87" s="51" t="s">
        <v>817</v>
      </c>
      <c r="F87" s="20">
        <v>2</v>
      </c>
      <c r="G87" s="52"/>
      <c r="H87" s="52"/>
      <c r="I87" s="48" t="s">
        <v>908</v>
      </c>
      <c r="J87" s="52"/>
      <c r="K87" s="52"/>
      <c r="L87" s="51" t="s">
        <v>715</v>
      </c>
      <c r="M87" s="54" t="s">
        <v>714</v>
      </c>
    </row>
    <row r="88" spans="1:13" ht="15.75" x14ac:dyDescent="0.2">
      <c r="A88" s="12">
        <v>78</v>
      </c>
      <c r="B88" s="44">
        <v>2003</v>
      </c>
      <c r="C88" s="49"/>
      <c r="D88" s="50" t="s">
        <v>574</v>
      </c>
      <c r="E88" s="51" t="s">
        <v>820</v>
      </c>
      <c r="F88" s="20">
        <v>4</v>
      </c>
      <c r="G88" s="52"/>
      <c r="H88" s="52"/>
      <c r="I88" s="48" t="s">
        <v>908</v>
      </c>
      <c r="J88" s="48" t="s">
        <v>908</v>
      </c>
      <c r="K88" s="52"/>
      <c r="L88" s="51" t="s">
        <v>715</v>
      </c>
      <c r="M88" s="54" t="s">
        <v>714</v>
      </c>
    </row>
    <row r="89" spans="1:13" ht="15.75" x14ac:dyDescent="0.2">
      <c r="A89" s="12">
        <v>79</v>
      </c>
      <c r="B89" s="44">
        <v>2003</v>
      </c>
      <c r="C89" s="49"/>
      <c r="D89" s="50" t="s">
        <v>568</v>
      </c>
      <c r="E89" s="51" t="s">
        <v>823</v>
      </c>
      <c r="F89" s="48">
        <v>1</v>
      </c>
      <c r="G89" s="52"/>
      <c r="H89" s="52"/>
      <c r="I89" s="52"/>
      <c r="J89" s="48" t="s">
        <v>908</v>
      </c>
      <c r="K89" s="52"/>
      <c r="L89" s="51" t="s">
        <v>716</v>
      </c>
      <c r="M89" s="54" t="s">
        <v>714</v>
      </c>
    </row>
    <row r="90" spans="1:13" ht="15.75" x14ac:dyDescent="0.2">
      <c r="A90" s="12">
        <v>80</v>
      </c>
      <c r="B90" s="44">
        <v>2003</v>
      </c>
      <c r="C90" s="49"/>
      <c r="D90" s="50" t="s">
        <v>541</v>
      </c>
      <c r="E90" s="51" t="s">
        <v>825</v>
      </c>
      <c r="F90" s="48">
        <v>1</v>
      </c>
      <c r="G90" s="52"/>
      <c r="H90" s="52"/>
      <c r="I90" s="48" t="s">
        <v>908</v>
      </c>
      <c r="J90" s="52"/>
      <c r="K90" s="52"/>
      <c r="L90" s="51" t="s">
        <v>706</v>
      </c>
      <c r="M90" s="54" t="s">
        <v>710</v>
      </c>
    </row>
    <row r="91" spans="1:13" ht="15.75" x14ac:dyDescent="0.2">
      <c r="A91" s="12">
        <v>81</v>
      </c>
      <c r="B91" s="44">
        <v>2003</v>
      </c>
      <c r="C91" s="49"/>
      <c r="D91" s="50" t="s">
        <v>569</v>
      </c>
      <c r="E91" s="51" t="s">
        <v>826</v>
      </c>
      <c r="F91" s="48">
        <v>1</v>
      </c>
      <c r="G91" s="52"/>
      <c r="H91" s="52"/>
      <c r="I91" s="52" t="s">
        <v>908</v>
      </c>
      <c r="J91" s="52"/>
      <c r="K91" s="52"/>
      <c r="L91" s="51" t="s">
        <v>706</v>
      </c>
      <c r="M91" s="54" t="s">
        <v>710</v>
      </c>
    </row>
    <row r="92" spans="1:13" ht="15.75" x14ac:dyDescent="0.2">
      <c r="A92" s="12">
        <v>82</v>
      </c>
      <c r="B92" s="44">
        <v>2003</v>
      </c>
      <c r="C92" s="49"/>
      <c r="D92" s="50" t="s">
        <v>577</v>
      </c>
      <c r="E92" s="51" t="s">
        <v>829</v>
      </c>
      <c r="F92" s="20">
        <v>1</v>
      </c>
      <c r="G92" s="52"/>
      <c r="H92" s="52"/>
      <c r="I92" s="48" t="s">
        <v>908</v>
      </c>
      <c r="J92" s="52"/>
      <c r="K92" s="52"/>
      <c r="L92" s="51" t="s">
        <v>715</v>
      </c>
      <c r="M92" s="54" t="s">
        <v>714</v>
      </c>
    </row>
    <row r="93" spans="1:13" x14ac:dyDescent="0.2">
      <c r="A93" s="12">
        <v>83</v>
      </c>
      <c r="B93" s="44">
        <v>2004</v>
      </c>
      <c r="C93" s="10"/>
      <c r="D93" s="14" t="s">
        <v>630</v>
      </c>
      <c r="E93" s="5" t="s">
        <v>837</v>
      </c>
      <c r="F93" s="11">
        <v>2</v>
      </c>
      <c r="G93" s="61">
        <v>600000</v>
      </c>
      <c r="H93" s="61">
        <f>+F93*G93</f>
        <v>1200000</v>
      </c>
      <c r="I93" s="11" t="s">
        <v>908</v>
      </c>
      <c r="J93" s="11"/>
      <c r="K93" s="11"/>
      <c r="L93" s="5" t="s">
        <v>627</v>
      </c>
      <c r="M93" s="26" t="s">
        <v>714</v>
      </c>
    </row>
    <row r="94" spans="1:13" x14ac:dyDescent="0.2">
      <c r="A94" s="12">
        <v>84</v>
      </c>
      <c r="B94" s="44">
        <v>2004</v>
      </c>
      <c r="C94" s="10"/>
      <c r="D94" s="14" t="s">
        <v>632</v>
      </c>
      <c r="E94" s="5" t="s">
        <v>772</v>
      </c>
      <c r="F94" s="11">
        <v>1</v>
      </c>
      <c r="G94" s="61">
        <v>1950000</v>
      </c>
      <c r="H94" s="61">
        <v>1950000</v>
      </c>
      <c r="I94" s="11" t="s">
        <v>908</v>
      </c>
      <c r="J94" s="11"/>
      <c r="K94" s="11"/>
      <c r="L94" s="5" t="s">
        <v>626</v>
      </c>
      <c r="M94" s="26" t="s">
        <v>709</v>
      </c>
    </row>
    <row r="95" spans="1:13" x14ac:dyDescent="0.2">
      <c r="A95" s="12">
        <v>85</v>
      </c>
      <c r="B95" s="44">
        <v>2004</v>
      </c>
      <c r="C95" s="10"/>
      <c r="D95" s="14" t="s">
        <v>850</v>
      </c>
      <c r="E95" s="5" t="s">
        <v>844</v>
      </c>
      <c r="F95" s="11">
        <v>1</v>
      </c>
      <c r="G95" s="61">
        <v>10962750</v>
      </c>
      <c r="H95" s="61">
        <v>10962750</v>
      </c>
      <c r="I95" s="11" t="s">
        <v>908</v>
      </c>
      <c r="J95" s="11"/>
      <c r="K95" s="11"/>
      <c r="L95" s="5" t="s">
        <v>851</v>
      </c>
      <c r="M95" s="26" t="s">
        <v>710</v>
      </c>
    </row>
    <row r="96" spans="1:13" x14ac:dyDescent="0.2">
      <c r="A96" s="12">
        <v>86</v>
      </c>
      <c r="B96" s="44">
        <v>2004</v>
      </c>
      <c r="C96" s="24"/>
      <c r="D96" s="25" t="s">
        <v>1317</v>
      </c>
      <c r="E96" s="23" t="s">
        <v>563</v>
      </c>
      <c r="F96" s="20">
        <v>1</v>
      </c>
      <c r="G96" s="62">
        <v>5000000</v>
      </c>
      <c r="H96" s="63">
        <f>+F96*G96</f>
        <v>5000000</v>
      </c>
      <c r="I96" s="20" t="s">
        <v>908</v>
      </c>
      <c r="J96" s="20"/>
      <c r="K96" s="20"/>
      <c r="L96" s="23" t="s">
        <v>925</v>
      </c>
      <c r="M96" s="26" t="s">
        <v>709</v>
      </c>
    </row>
    <row r="97" spans="1:13" x14ac:dyDescent="0.2">
      <c r="A97" s="12">
        <v>87</v>
      </c>
      <c r="B97" s="44">
        <v>2004</v>
      </c>
      <c r="C97" s="10"/>
      <c r="D97" s="14" t="s">
        <v>525</v>
      </c>
      <c r="E97" s="5" t="s">
        <v>754</v>
      </c>
      <c r="F97" s="11">
        <v>2</v>
      </c>
      <c r="G97" s="63">
        <v>3550000</v>
      </c>
      <c r="H97" s="63">
        <f>+F97*G97</f>
        <v>7100000</v>
      </c>
      <c r="I97" s="11" t="s">
        <v>908</v>
      </c>
      <c r="J97" s="11"/>
      <c r="K97" s="11"/>
      <c r="L97" s="5" t="s">
        <v>526</v>
      </c>
      <c r="M97" s="26" t="s">
        <v>709</v>
      </c>
    </row>
    <row r="98" spans="1:13" x14ac:dyDescent="0.2">
      <c r="A98" s="12">
        <v>88</v>
      </c>
      <c r="B98" s="44">
        <v>2004</v>
      </c>
      <c r="C98" s="10"/>
      <c r="D98" s="14" t="s">
        <v>525</v>
      </c>
      <c r="E98" s="5" t="s">
        <v>759</v>
      </c>
      <c r="F98" s="11">
        <v>2</v>
      </c>
      <c r="G98" s="63">
        <v>3550000</v>
      </c>
      <c r="H98" s="63">
        <f t="shared" ref="H98:H106" si="1">+F98*G98</f>
        <v>7100000</v>
      </c>
      <c r="I98" s="11" t="s">
        <v>908</v>
      </c>
      <c r="J98" s="11"/>
      <c r="K98" s="11"/>
      <c r="L98" s="5" t="s">
        <v>527</v>
      </c>
      <c r="M98" s="26" t="s">
        <v>709</v>
      </c>
    </row>
    <row r="99" spans="1:13" x14ac:dyDescent="0.2">
      <c r="A99" s="12">
        <v>89</v>
      </c>
      <c r="B99" s="44">
        <v>2004</v>
      </c>
      <c r="C99" s="10"/>
      <c r="D99" s="14" t="s">
        <v>525</v>
      </c>
      <c r="E99" s="5" t="s">
        <v>760</v>
      </c>
      <c r="F99" s="11">
        <v>3</v>
      </c>
      <c r="G99" s="63">
        <v>3550000</v>
      </c>
      <c r="H99" s="63">
        <f t="shared" si="1"/>
        <v>10650000</v>
      </c>
      <c r="I99" s="11" t="s">
        <v>908</v>
      </c>
      <c r="J99" s="11"/>
      <c r="K99" s="11"/>
      <c r="L99" s="5" t="s">
        <v>529</v>
      </c>
      <c r="M99" s="26" t="s">
        <v>709</v>
      </c>
    </row>
    <row r="100" spans="1:13" x14ac:dyDescent="0.2">
      <c r="A100" s="12">
        <v>90</v>
      </c>
      <c r="B100" s="44">
        <v>2004</v>
      </c>
      <c r="C100" s="10"/>
      <c r="D100" s="14" t="s">
        <v>525</v>
      </c>
      <c r="E100" s="5" t="s">
        <v>558</v>
      </c>
      <c r="F100" s="11">
        <v>2</v>
      </c>
      <c r="G100" s="63">
        <v>3550000</v>
      </c>
      <c r="H100" s="63">
        <f t="shared" si="1"/>
        <v>7100000</v>
      </c>
      <c r="I100" s="11" t="s">
        <v>908</v>
      </c>
      <c r="J100" s="11"/>
      <c r="K100" s="11"/>
      <c r="L100" s="5" t="s">
        <v>533</v>
      </c>
      <c r="M100" s="26" t="s">
        <v>710</v>
      </c>
    </row>
    <row r="101" spans="1:13" ht="15.75" x14ac:dyDescent="0.2">
      <c r="A101" s="12">
        <v>91</v>
      </c>
      <c r="B101" s="44">
        <v>2004</v>
      </c>
      <c r="C101" s="49"/>
      <c r="D101" s="50" t="s">
        <v>545</v>
      </c>
      <c r="E101" s="51" t="s">
        <v>775</v>
      </c>
      <c r="F101" s="48">
        <v>1</v>
      </c>
      <c r="G101" s="63">
        <v>3550000</v>
      </c>
      <c r="H101" s="63">
        <f t="shared" si="1"/>
        <v>3550000</v>
      </c>
      <c r="I101" s="48" t="s">
        <v>908</v>
      </c>
      <c r="J101" s="52"/>
      <c r="K101" s="52"/>
      <c r="L101" s="51" t="s">
        <v>712</v>
      </c>
      <c r="M101" s="54" t="s">
        <v>714</v>
      </c>
    </row>
    <row r="102" spans="1:13" ht="15.75" x14ac:dyDescent="0.2">
      <c r="A102" s="12">
        <v>92</v>
      </c>
      <c r="B102" s="44">
        <v>2004</v>
      </c>
      <c r="C102" s="49"/>
      <c r="D102" s="50" t="s">
        <v>580</v>
      </c>
      <c r="E102" s="51" t="s">
        <v>780</v>
      </c>
      <c r="F102" s="20">
        <v>2</v>
      </c>
      <c r="G102" s="64">
        <v>600000</v>
      </c>
      <c r="H102" s="64">
        <f t="shared" si="1"/>
        <v>1200000</v>
      </c>
      <c r="I102" s="48" t="s">
        <v>908</v>
      </c>
      <c r="J102" s="52"/>
      <c r="K102" s="52"/>
      <c r="L102" s="51" t="s">
        <v>717</v>
      </c>
      <c r="M102" s="54" t="s">
        <v>710</v>
      </c>
    </row>
    <row r="103" spans="1:13" ht="15.75" x14ac:dyDescent="0.2">
      <c r="A103" s="12">
        <v>93</v>
      </c>
      <c r="B103" s="44">
        <v>2004</v>
      </c>
      <c r="C103" s="49"/>
      <c r="D103" s="50" t="s">
        <v>1316</v>
      </c>
      <c r="E103" s="51" t="s">
        <v>791</v>
      </c>
      <c r="F103" s="48">
        <v>1</v>
      </c>
      <c r="G103" s="64">
        <v>4572000</v>
      </c>
      <c r="H103" s="64">
        <f t="shared" si="1"/>
        <v>4572000</v>
      </c>
      <c r="I103" s="48" t="s">
        <v>908</v>
      </c>
      <c r="J103" s="52"/>
      <c r="K103" s="52"/>
      <c r="L103" s="51" t="s">
        <v>717</v>
      </c>
      <c r="M103" s="54" t="s">
        <v>710</v>
      </c>
    </row>
    <row r="104" spans="1:13" ht="15.75" x14ac:dyDescent="0.2">
      <c r="A104" s="12">
        <v>94</v>
      </c>
      <c r="B104" s="44">
        <v>2004</v>
      </c>
      <c r="C104" s="49"/>
      <c r="D104" s="50" t="s">
        <v>575</v>
      </c>
      <c r="E104" s="51" t="s">
        <v>814</v>
      </c>
      <c r="F104" s="20">
        <v>1</v>
      </c>
      <c r="G104" s="64">
        <v>800000</v>
      </c>
      <c r="H104" s="64">
        <f t="shared" si="1"/>
        <v>800000</v>
      </c>
      <c r="I104" s="48" t="s">
        <v>908</v>
      </c>
      <c r="J104" s="52"/>
      <c r="K104" s="53"/>
      <c r="L104" s="51" t="s">
        <v>715</v>
      </c>
      <c r="M104" s="54" t="s">
        <v>714</v>
      </c>
    </row>
    <row r="105" spans="1:13" ht="15.75" x14ac:dyDescent="0.2">
      <c r="A105" s="12">
        <v>95</v>
      </c>
      <c r="B105" s="44">
        <v>2004</v>
      </c>
      <c r="C105" s="49"/>
      <c r="D105" s="50" t="s">
        <v>581</v>
      </c>
      <c r="E105" s="51" t="s">
        <v>830</v>
      </c>
      <c r="F105" s="48">
        <v>1</v>
      </c>
      <c r="G105" s="64">
        <v>325000</v>
      </c>
      <c r="H105" s="64">
        <f t="shared" si="1"/>
        <v>325000</v>
      </c>
      <c r="I105" s="48" t="s">
        <v>908</v>
      </c>
      <c r="J105" s="52"/>
      <c r="K105" s="53"/>
      <c r="L105" s="51" t="s">
        <v>717</v>
      </c>
      <c r="M105" s="54" t="s">
        <v>710</v>
      </c>
    </row>
    <row r="106" spans="1:13" ht="15.75" x14ac:dyDescent="0.2">
      <c r="A106" s="12">
        <v>96</v>
      </c>
      <c r="B106" s="44">
        <v>2004</v>
      </c>
      <c r="C106" s="49"/>
      <c r="D106" s="50" t="s">
        <v>582</v>
      </c>
      <c r="E106" s="51" t="s">
        <v>832</v>
      </c>
      <c r="F106" s="48">
        <v>2</v>
      </c>
      <c r="G106" s="64">
        <v>800000</v>
      </c>
      <c r="H106" s="64">
        <f t="shared" si="1"/>
        <v>1600000</v>
      </c>
      <c r="I106" s="48" t="s">
        <v>908</v>
      </c>
      <c r="J106" s="52"/>
      <c r="K106" s="53"/>
      <c r="L106" s="56" t="s">
        <v>718</v>
      </c>
      <c r="M106" s="57" t="s">
        <v>709</v>
      </c>
    </row>
    <row r="107" spans="1:13" x14ac:dyDescent="0.2">
      <c r="A107" s="12">
        <v>97</v>
      </c>
      <c r="B107" s="44">
        <v>2004</v>
      </c>
      <c r="C107" s="10"/>
      <c r="D107" s="14" t="s">
        <v>1315</v>
      </c>
      <c r="E107" s="23" t="s">
        <v>796</v>
      </c>
      <c r="F107" s="11">
        <v>1</v>
      </c>
      <c r="G107" s="27">
        <v>5000000</v>
      </c>
      <c r="H107" s="27">
        <v>5000000</v>
      </c>
      <c r="I107" s="11" t="s">
        <v>908</v>
      </c>
      <c r="J107" s="11"/>
      <c r="K107" s="11"/>
      <c r="L107" s="10" t="s">
        <v>536</v>
      </c>
      <c r="M107" s="26" t="s">
        <v>709</v>
      </c>
    </row>
    <row r="108" spans="1:13" x14ac:dyDescent="0.2">
      <c r="A108" s="12">
        <v>98</v>
      </c>
      <c r="B108" s="44">
        <v>2004</v>
      </c>
      <c r="C108" s="10"/>
      <c r="D108" s="14" t="s">
        <v>794</v>
      </c>
      <c r="E108" s="23" t="s">
        <v>797</v>
      </c>
      <c r="F108" s="11">
        <v>1</v>
      </c>
      <c r="G108" s="27">
        <v>250000</v>
      </c>
      <c r="H108" s="27">
        <v>250000</v>
      </c>
      <c r="I108" s="11" t="s">
        <v>908</v>
      </c>
      <c r="J108" s="11"/>
      <c r="K108" s="11"/>
      <c r="L108" s="10" t="s">
        <v>795</v>
      </c>
      <c r="M108" s="26" t="s">
        <v>709</v>
      </c>
    </row>
    <row r="109" spans="1:13" x14ac:dyDescent="0.2">
      <c r="A109" s="12">
        <v>99</v>
      </c>
      <c r="B109" s="44">
        <v>2004</v>
      </c>
      <c r="C109" s="10"/>
      <c r="D109" s="14" t="s">
        <v>930</v>
      </c>
      <c r="E109" s="23" t="s">
        <v>798</v>
      </c>
      <c r="F109" s="11">
        <v>1</v>
      </c>
      <c r="G109" s="27">
        <v>996000</v>
      </c>
      <c r="H109" s="27">
        <v>996000</v>
      </c>
      <c r="I109" s="11" t="s">
        <v>908</v>
      </c>
      <c r="J109" s="11"/>
      <c r="K109" s="11"/>
      <c r="L109" s="10" t="s">
        <v>623</v>
      </c>
      <c r="M109" s="26" t="s">
        <v>709</v>
      </c>
    </row>
    <row r="110" spans="1:13" x14ac:dyDescent="0.2">
      <c r="A110" s="12">
        <v>100</v>
      </c>
      <c r="B110" s="44">
        <v>2004</v>
      </c>
      <c r="C110" s="10"/>
      <c r="D110" s="14" t="s">
        <v>1280</v>
      </c>
      <c r="E110" s="23" t="s">
        <v>800</v>
      </c>
      <c r="F110" s="11">
        <v>1</v>
      </c>
      <c r="G110" s="27">
        <v>11000000</v>
      </c>
      <c r="H110" s="27">
        <v>11000000</v>
      </c>
      <c r="I110" s="11" t="s">
        <v>908</v>
      </c>
      <c r="J110" s="11"/>
      <c r="K110" s="11"/>
      <c r="L110" s="10" t="s">
        <v>859</v>
      </c>
      <c r="M110" s="26" t="s">
        <v>709</v>
      </c>
    </row>
    <row r="111" spans="1:13" x14ac:dyDescent="0.2">
      <c r="A111" s="12">
        <v>101</v>
      </c>
      <c r="B111" s="44">
        <v>2004</v>
      </c>
      <c r="C111" s="10"/>
      <c r="D111" s="14" t="s">
        <v>1315</v>
      </c>
      <c r="E111" s="23" t="s">
        <v>688</v>
      </c>
      <c r="F111" s="11">
        <v>1</v>
      </c>
      <c r="G111" s="40">
        <v>5000000</v>
      </c>
      <c r="H111" s="41">
        <v>5000000</v>
      </c>
      <c r="I111" s="11" t="s">
        <v>908</v>
      </c>
      <c r="J111" s="11"/>
      <c r="K111" s="11"/>
      <c r="L111" s="10" t="s">
        <v>689</v>
      </c>
      <c r="M111" s="26" t="s">
        <v>719</v>
      </c>
    </row>
    <row r="112" spans="1:13" x14ac:dyDescent="0.2">
      <c r="A112" s="12">
        <v>102</v>
      </c>
      <c r="B112" s="44">
        <v>2004</v>
      </c>
      <c r="C112" s="10"/>
      <c r="D112" s="14" t="s">
        <v>690</v>
      </c>
      <c r="E112" s="23" t="s">
        <v>557</v>
      </c>
      <c r="F112" s="11">
        <v>1</v>
      </c>
      <c r="G112" s="27">
        <v>585500</v>
      </c>
      <c r="H112" s="27">
        <v>585500</v>
      </c>
      <c r="I112" s="11" t="s">
        <v>908</v>
      </c>
      <c r="J112" s="11"/>
      <c r="K112" s="11"/>
      <c r="L112" s="10" t="s">
        <v>720</v>
      </c>
      <c r="M112" s="26" t="s">
        <v>709</v>
      </c>
    </row>
    <row r="113" spans="1:13" x14ac:dyDescent="0.2">
      <c r="A113" s="12">
        <v>103</v>
      </c>
      <c r="B113" s="44">
        <v>2004</v>
      </c>
      <c r="C113" s="10"/>
      <c r="D113" s="14" t="s">
        <v>731</v>
      </c>
      <c r="E113" s="23" t="s">
        <v>692</v>
      </c>
      <c r="F113" s="11">
        <v>1</v>
      </c>
      <c r="G113" s="27">
        <v>2300000</v>
      </c>
      <c r="H113" s="27">
        <v>2300000</v>
      </c>
      <c r="I113" s="11" t="s">
        <v>908</v>
      </c>
      <c r="J113" s="11"/>
      <c r="K113" s="11"/>
      <c r="L113" s="10" t="s">
        <v>892</v>
      </c>
      <c r="M113" s="26" t="s">
        <v>710</v>
      </c>
    </row>
    <row r="114" spans="1:13" x14ac:dyDescent="0.2">
      <c r="A114" s="12">
        <v>104</v>
      </c>
      <c r="B114" s="44">
        <v>2004</v>
      </c>
      <c r="C114" s="10"/>
      <c r="D114" s="14" t="s">
        <v>1315</v>
      </c>
      <c r="E114" s="23" t="s">
        <v>691</v>
      </c>
      <c r="F114" s="11">
        <v>1</v>
      </c>
      <c r="G114" s="27">
        <v>2250000</v>
      </c>
      <c r="H114" s="27">
        <v>2250000</v>
      </c>
      <c r="I114" s="11" t="s">
        <v>908</v>
      </c>
      <c r="J114" s="11"/>
      <c r="K114" s="11"/>
      <c r="L114" s="10" t="s">
        <v>693</v>
      </c>
      <c r="M114" s="26" t="s">
        <v>709</v>
      </c>
    </row>
    <row r="115" spans="1:13" x14ac:dyDescent="0.2">
      <c r="A115" s="12">
        <v>105</v>
      </c>
      <c r="B115" s="44">
        <v>2004</v>
      </c>
      <c r="C115" s="10"/>
      <c r="D115" s="14" t="s">
        <v>633</v>
      </c>
      <c r="E115" s="23" t="s">
        <v>637</v>
      </c>
      <c r="F115" s="11">
        <v>1</v>
      </c>
      <c r="G115" s="27">
        <v>13066250</v>
      </c>
      <c r="H115" s="27">
        <f>+F115*G115</f>
        <v>13066250</v>
      </c>
      <c r="I115" s="11" t="s">
        <v>908</v>
      </c>
      <c r="J115" s="11"/>
      <c r="K115" s="11"/>
      <c r="L115" s="10" t="s">
        <v>638</v>
      </c>
      <c r="M115" s="26" t="s">
        <v>714</v>
      </c>
    </row>
    <row r="116" spans="1:13" x14ac:dyDescent="0.2">
      <c r="A116" s="12">
        <v>106</v>
      </c>
      <c r="B116" s="44">
        <v>2004</v>
      </c>
      <c r="C116" s="10"/>
      <c r="D116" s="14" t="s">
        <v>1016</v>
      </c>
      <c r="E116" s="23" t="s">
        <v>1017</v>
      </c>
      <c r="F116" s="11">
        <v>2</v>
      </c>
      <c r="G116" s="27">
        <v>650000</v>
      </c>
      <c r="H116" s="27">
        <f>+F116*G116</f>
        <v>1300000</v>
      </c>
      <c r="I116" s="11" t="s">
        <v>908</v>
      </c>
      <c r="J116" s="11"/>
      <c r="K116" s="11"/>
      <c r="L116" s="10" t="s">
        <v>1018</v>
      </c>
      <c r="M116" s="26" t="s">
        <v>714</v>
      </c>
    </row>
    <row r="117" spans="1:13" x14ac:dyDescent="0.2">
      <c r="A117" s="12">
        <v>107</v>
      </c>
      <c r="B117" s="44">
        <v>2004</v>
      </c>
      <c r="C117" s="10"/>
      <c r="D117" s="14" t="s">
        <v>1019</v>
      </c>
      <c r="E117" s="23" t="s">
        <v>1020</v>
      </c>
      <c r="F117" s="11">
        <v>2</v>
      </c>
      <c r="G117" s="27">
        <v>1250000</v>
      </c>
      <c r="H117" s="27">
        <f>+F117*G117</f>
        <v>2500000</v>
      </c>
      <c r="I117" s="11" t="s">
        <v>908</v>
      </c>
      <c r="J117" s="11"/>
      <c r="K117" s="11"/>
      <c r="L117" s="10" t="s">
        <v>1018</v>
      </c>
      <c r="M117" s="26" t="s">
        <v>714</v>
      </c>
    </row>
    <row r="118" spans="1:13" x14ac:dyDescent="0.2">
      <c r="A118" s="12">
        <v>108</v>
      </c>
      <c r="B118" s="44">
        <v>2005</v>
      </c>
      <c r="C118" s="10"/>
      <c r="D118" s="14" t="s">
        <v>695</v>
      </c>
      <c r="E118" s="23" t="s">
        <v>694</v>
      </c>
      <c r="F118" s="11">
        <v>1</v>
      </c>
      <c r="G118" s="27">
        <v>850000</v>
      </c>
      <c r="H118" s="27">
        <v>850000</v>
      </c>
      <c r="I118" s="11" t="s">
        <v>908</v>
      </c>
      <c r="J118" s="11"/>
      <c r="K118" s="11"/>
      <c r="L118" s="10" t="s">
        <v>696</v>
      </c>
      <c r="M118" s="26" t="s">
        <v>710</v>
      </c>
    </row>
    <row r="119" spans="1:13" x14ac:dyDescent="0.2">
      <c r="A119" s="12">
        <v>109</v>
      </c>
      <c r="B119" s="44">
        <v>2005</v>
      </c>
      <c r="C119" s="10"/>
      <c r="D119" s="14" t="s">
        <v>1314</v>
      </c>
      <c r="E119" s="23" t="s">
        <v>697</v>
      </c>
      <c r="F119" s="11">
        <v>1</v>
      </c>
      <c r="G119" s="27">
        <v>2250000</v>
      </c>
      <c r="H119" s="27">
        <v>2250000</v>
      </c>
      <c r="I119" s="11" t="s">
        <v>908</v>
      </c>
      <c r="J119" s="11"/>
      <c r="K119" s="11"/>
      <c r="L119" s="10" t="s">
        <v>693</v>
      </c>
      <c r="M119" s="26" t="s">
        <v>709</v>
      </c>
    </row>
    <row r="120" spans="1:13" x14ac:dyDescent="0.2">
      <c r="A120" s="12">
        <v>110</v>
      </c>
      <c r="B120" s="157">
        <v>2005</v>
      </c>
      <c r="C120" s="24"/>
      <c r="D120" s="25" t="s">
        <v>553</v>
      </c>
      <c r="E120" s="23" t="s">
        <v>554</v>
      </c>
      <c r="F120" s="20">
        <v>1</v>
      </c>
      <c r="G120" s="62">
        <v>3750000</v>
      </c>
      <c r="H120" s="62">
        <v>3750000</v>
      </c>
      <c r="I120" s="20" t="s">
        <v>908</v>
      </c>
      <c r="J120" s="20"/>
      <c r="K120" s="20"/>
      <c r="L120" s="24" t="s">
        <v>860</v>
      </c>
      <c r="M120" s="26" t="s">
        <v>714</v>
      </c>
    </row>
    <row r="121" spans="1:13" x14ac:dyDescent="0.2">
      <c r="A121" s="12">
        <v>111</v>
      </c>
      <c r="B121" s="157">
        <v>2005</v>
      </c>
      <c r="C121" s="24"/>
      <c r="D121" s="25" t="s">
        <v>555</v>
      </c>
      <c r="E121" s="23" t="s">
        <v>556</v>
      </c>
      <c r="F121" s="20">
        <v>1</v>
      </c>
      <c r="G121" s="62">
        <v>9100000</v>
      </c>
      <c r="H121" s="62">
        <v>9100000</v>
      </c>
      <c r="I121" s="20" t="s">
        <v>908</v>
      </c>
      <c r="J121" s="20"/>
      <c r="K121" s="20"/>
      <c r="L121" s="24" t="s">
        <v>846</v>
      </c>
      <c r="M121" s="26" t="s">
        <v>709</v>
      </c>
    </row>
    <row r="122" spans="1:13" x14ac:dyDescent="0.2">
      <c r="A122" s="12">
        <v>112</v>
      </c>
      <c r="B122" s="157">
        <v>2005</v>
      </c>
      <c r="C122" s="24"/>
      <c r="D122" s="25" t="s">
        <v>1313</v>
      </c>
      <c r="E122" s="23" t="s">
        <v>1036</v>
      </c>
      <c r="F122" s="20">
        <v>1</v>
      </c>
      <c r="G122" s="62">
        <v>4950000</v>
      </c>
      <c r="H122" s="62">
        <v>4950000</v>
      </c>
      <c r="I122" s="20" t="s">
        <v>1037</v>
      </c>
      <c r="J122" s="20"/>
      <c r="K122" s="20"/>
      <c r="L122" s="24" t="s">
        <v>1038</v>
      </c>
      <c r="M122" s="26"/>
    </row>
    <row r="123" spans="1:13" x14ac:dyDescent="0.2">
      <c r="A123" s="12">
        <v>113</v>
      </c>
      <c r="B123" s="157">
        <v>2005</v>
      </c>
      <c r="C123" s="24"/>
      <c r="D123" s="25" t="s">
        <v>761</v>
      </c>
      <c r="E123" s="23" t="s">
        <v>762</v>
      </c>
      <c r="F123" s="20">
        <v>2</v>
      </c>
      <c r="G123" s="62">
        <v>3850000</v>
      </c>
      <c r="H123" s="62">
        <v>7700000</v>
      </c>
      <c r="I123" s="20" t="s">
        <v>908</v>
      </c>
      <c r="J123" s="20"/>
      <c r="K123" s="20"/>
      <c r="L123" s="24" t="s">
        <v>763</v>
      </c>
      <c r="M123" s="26" t="s">
        <v>721</v>
      </c>
    </row>
    <row r="124" spans="1:13" x14ac:dyDescent="0.2">
      <c r="A124" s="12">
        <v>114</v>
      </c>
      <c r="B124" s="157">
        <v>2005</v>
      </c>
      <c r="C124" s="24"/>
      <c r="D124" s="25" t="s">
        <v>587</v>
      </c>
      <c r="E124" s="23" t="s">
        <v>590</v>
      </c>
      <c r="F124" s="20">
        <v>1</v>
      </c>
      <c r="G124" s="62">
        <v>8000000</v>
      </c>
      <c r="H124" s="62">
        <v>8000000</v>
      </c>
      <c r="I124" s="20" t="s">
        <v>908</v>
      </c>
      <c r="J124" s="20"/>
      <c r="K124" s="20"/>
      <c r="L124" s="24" t="s">
        <v>693</v>
      </c>
      <c r="M124" s="26" t="s">
        <v>722</v>
      </c>
    </row>
    <row r="125" spans="1:13" x14ac:dyDescent="0.2">
      <c r="A125" s="12">
        <v>115</v>
      </c>
      <c r="B125" s="44">
        <v>2005</v>
      </c>
      <c r="C125" s="10"/>
      <c r="D125" s="14" t="s">
        <v>588</v>
      </c>
      <c r="E125" s="23" t="s">
        <v>589</v>
      </c>
      <c r="F125" s="11">
        <v>2</v>
      </c>
      <c r="G125" s="27">
        <v>3200000</v>
      </c>
      <c r="H125" s="27">
        <f t="shared" ref="H125:H147" si="2">+F125*G125</f>
        <v>6400000</v>
      </c>
      <c r="I125" s="11" t="s">
        <v>908</v>
      </c>
      <c r="J125" s="11"/>
      <c r="K125" s="11"/>
      <c r="L125" s="10" t="s">
        <v>591</v>
      </c>
      <c r="M125" s="26" t="s">
        <v>710</v>
      </c>
    </row>
    <row r="126" spans="1:13" x14ac:dyDescent="0.2">
      <c r="A126" s="12">
        <v>116</v>
      </c>
      <c r="B126" s="44">
        <v>2005</v>
      </c>
      <c r="C126" s="10"/>
      <c r="D126" s="14" t="s">
        <v>588</v>
      </c>
      <c r="E126" s="30" t="s">
        <v>592</v>
      </c>
      <c r="F126" s="11">
        <v>1</v>
      </c>
      <c r="G126" s="27">
        <v>3200000</v>
      </c>
      <c r="H126" s="27">
        <f t="shared" si="2"/>
        <v>3200000</v>
      </c>
      <c r="I126" s="11" t="s">
        <v>908</v>
      </c>
      <c r="J126" s="11"/>
      <c r="K126" s="11"/>
      <c r="L126" s="10" t="s">
        <v>593</v>
      </c>
      <c r="M126" s="26" t="s">
        <v>709</v>
      </c>
    </row>
    <row r="127" spans="1:13" x14ac:dyDescent="0.2">
      <c r="A127" s="12">
        <v>117</v>
      </c>
      <c r="B127" s="44">
        <v>2005</v>
      </c>
      <c r="C127" s="10"/>
      <c r="D127" s="14" t="s">
        <v>588</v>
      </c>
      <c r="E127" s="23" t="s">
        <v>594</v>
      </c>
      <c r="F127" s="11">
        <v>1</v>
      </c>
      <c r="G127" s="27">
        <v>3200000</v>
      </c>
      <c r="H127" s="27">
        <f t="shared" si="2"/>
        <v>3200000</v>
      </c>
      <c r="I127" s="11" t="s">
        <v>908</v>
      </c>
      <c r="J127" s="11"/>
      <c r="K127" s="11"/>
      <c r="L127" s="10" t="s">
        <v>595</v>
      </c>
      <c r="M127" s="26" t="s">
        <v>723</v>
      </c>
    </row>
    <row r="128" spans="1:13" x14ac:dyDescent="0.2">
      <c r="A128" s="12">
        <v>118</v>
      </c>
      <c r="B128" s="44">
        <v>2005</v>
      </c>
      <c r="C128" s="10"/>
      <c r="D128" s="14" t="s">
        <v>588</v>
      </c>
      <c r="E128" s="23" t="s">
        <v>596</v>
      </c>
      <c r="F128" s="11">
        <v>3</v>
      </c>
      <c r="G128" s="27">
        <v>3200000</v>
      </c>
      <c r="H128" s="27">
        <f t="shared" si="2"/>
        <v>9600000</v>
      </c>
      <c r="I128" s="11" t="s">
        <v>908</v>
      </c>
      <c r="J128" s="11"/>
      <c r="K128" s="11"/>
      <c r="L128" s="10" t="s">
        <v>597</v>
      </c>
      <c r="M128" s="26" t="s">
        <v>710</v>
      </c>
    </row>
    <row r="129" spans="1:13" x14ac:dyDescent="0.2">
      <c r="A129" s="12">
        <v>119</v>
      </c>
      <c r="B129" s="44">
        <v>2005</v>
      </c>
      <c r="C129" s="10"/>
      <c r="D129" s="14" t="s">
        <v>588</v>
      </c>
      <c r="E129" s="23" t="s">
        <v>598</v>
      </c>
      <c r="F129" s="11">
        <v>3</v>
      </c>
      <c r="G129" s="27">
        <v>3200000</v>
      </c>
      <c r="H129" s="27">
        <f t="shared" si="2"/>
        <v>9600000</v>
      </c>
      <c r="I129" s="11" t="s">
        <v>908</v>
      </c>
      <c r="J129" s="11"/>
      <c r="K129" s="11"/>
      <c r="L129" s="10" t="s">
        <v>599</v>
      </c>
      <c r="M129" s="26" t="s">
        <v>710</v>
      </c>
    </row>
    <row r="130" spans="1:13" x14ac:dyDescent="0.2">
      <c r="A130" s="12">
        <v>120</v>
      </c>
      <c r="B130" s="44">
        <v>2005</v>
      </c>
      <c r="C130" s="10"/>
      <c r="D130" s="14" t="s">
        <v>588</v>
      </c>
      <c r="E130" s="23" t="s">
        <v>600</v>
      </c>
      <c r="F130" s="11">
        <v>1</v>
      </c>
      <c r="G130" s="27">
        <v>3200000</v>
      </c>
      <c r="H130" s="27">
        <f t="shared" si="2"/>
        <v>3200000</v>
      </c>
      <c r="I130" s="11" t="s">
        <v>908</v>
      </c>
      <c r="J130" s="11"/>
      <c r="K130" s="11"/>
      <c r="L130" s="10" t="s">
        <v>601</v>
      </c>
      <c r="M130" s="26" t="s">
        <v>710</v>
      </c>
    </row>
    <row r="131" spans="1:13" x14ac:dyDescent="0.2">
      <c r="A131" s="12">
        <v>121</v>
      </c>
      <c r="B131" s="44">
        <v>2005</v>
      </c>
      <c r="C131" s="10"/>
      <c r="D131" s="14" t="s">
        <v>588</v>
      </c>
      <c r="E131" s="23" t="s">
        <v>602</v>
      </c>
      <c r="F131" s="11">
        <v>3</v>
      </c>
      <c r="G131" s="27">
        <v>3200000</v>
      </c>
      <c r="H131" s="27">
        <f t="shared" si="2"/>
        <v>9600000</v>
      </c>
      <c r="I131" s="11" t="s">
        <v>908</v>
      </c>
      <c r="J131" s="11"/>
      <c r="K131" s="11"/>
      <c r="L131" s="10" t="s">
        <v>603</v>
      </c>
      <c r="M131" s="26" t="s">
        <v>710</v>
      </c>
    </row>
    <row r="132" spans="1:13" x14ac:dyDescent="0.2">
      <c r="A132" s="12">
        <v>122</v>
      </c>
      <c r="B132" s="44">
        <v>2005</v>
      </c>
      <c r="C132" s="10"/>
      <c r="D132" s="14" t="s">
        <v>588</v>
      </c>
      <c r="E132" s="23" t="s">
        <v>604</v>
      </c>
      <c r="F132" s="11">
        <v>3</v>
      </c>
      <c r="G132" s="27">
        <v>3200000</v>
      </c>
      <c r="H132" s="27">
        <f t="shared" si="2"/>
        <v>9600000</v>
      </c>
      <c r="I132" s="11" t="s">
        <v>908</v>
      </c>
      <c r="J132" s="11"/>
      <c r="K132" s="11"/>
      <c r="L132" s="10" t="s">
        <v>605</v>
      </c>
      <c r="M132" s="26" t="s">
        <v>710</v>
      </c>
    </row>
    <row r="133" spans="1:13" x14ac:dyDescent="0.2">
      <c r="A133" s="12">
        <v>123</v>
      </c>
      <c r="B133" s="44">
        <v>2005</v>
      </c>
      <c r="C133" s="10"/>
      <c r="D133" s="14" t="s">
        <v>588</v>
      </c>
      <c r="E133" s="23" t="s">
        <v>606</v>
      </c>
      <c r="F133" s="11">
        <v>3</v>
      </c>
      <c r="G133" s="27">
        <v>3200000</v>
      </c>
      <c r="H133" s="27">
        <f t="shared" si="2"/>
        <v>9600000</v>
      </c>
      <c r="I133" s="11" t="s">
        <v>908</v>
      </c>
      <c r="J133" s="11"/>
      <c r="K133" s="11"/>
      <c r="L133" s="10" t="s">
        <v>607</v>
      </c>
      <c r="M133" s="26" t="s">
        <v>710</v>
      </c>
    </row>
    <row r="134" spans="1:13" x14ac:dyDescent="0.2">
      <c r="A134" s="12">
        <v>124</v>
      </c>
      <c r="B134" s="44">
        <v>2005</v>
      </c>
      <c r="C134" s="10"/>
      <c r="D134" s="14" t="s">
        <v>588</v>
      </c>
      <c r="E134" s="23" t="s">
        <v>861</v>
      </c>
      <c r="F134" s="11">
        <v>3</v>
      </c>
      <c r="G134" s="27">
        <v>3200000</v>
      </c>
      <c r="H134" s="27">
        <f t="shared" si="2"/>
        <v>9600000</v>
      </c>
      <c r="I134" s="11" t="s">
        <v>908</v>
      </c>
      <c r="J134" s="11"/>
      <c r="K134" s="11"/>
      <c r="L134" s="10" t="s">
        <v>608</v>
      </c>
      <c r="M134" s="26" t="s">
        <v>710</v>
      </c>
    </row>
    <row r="135" spans="1:13" x14ac:dyDescent="0.2">
      <c r="A135" s="12">
        <v>125</v>
      </c>
      <c r="B135" s="44">
        <v>2005</v>
      </c>
      <c r="C135" s="10"/>
      <c r="D135" s="14" t="s">
        <v>588</v>
      </c>
      <c r="E135" s="23" t="s">
        <v>862</v>
      </c>
      <c r="F135" s="11">
        <v>3</v>
      </c>
      <c r="G135" s="27">
        <v>3200000</v>
      </c>
      <c r="H135" s="27">
        <f t="shared" si="2"/>
        <v>9600000</v>
      </c>
      <c r="I135" s="11" t="s">
        <v>908</v>
      </c>
      <c r="J135" s="11"/>
      <c r="K135" s="11"/>
      <c r="L135" s="10" t="s">
        <v>609</v>
      </c>
      <c r="M135" s="26" t="s">
        <v>710</v>
      </c>
    </row>
    <row r="136" spans="1:13" x14ac:dyDescent="0.2">
      <c r="A136" s="12">
        <v>126</v>
      </c>
      <c r="B136" s="44">
        <v>2005</v>
      </c>
      <c r="C136" s="10"/>
      <c r="D136" s="14" t="s">
        <v>588</v>
      </c>
      <c r="E136" s="23" t="s">
        <v>863</v>
      </c>
      <c r="F136" s="11">
        <v>3</v>
      </c>
      <c r="G136" s="27">
        <v>3200000</v>
      </c>
      <c r="H136" s="27">
        <f t="shared" si="2"/>
        <v>9600000</v>
      </c>
      <c r="I136" s="11" t="s">
        <v>908</v>
      </c>
      <c r="J136" s="11"/>
      <c r="K136" s="11"/>
      <c r="L136" s="10" t="s">
        <v>610</v>
      </c>
      <c r="M136" s="26" t="s">
        <v>710</v>
      </c>
    </row>
    <row r="137" spans="1:13" x14ac:dyDescent="0.2">
      <c r="A137" s="12">
        <v>127</v>
      </c>
      <c r="B137" s="44">
        <v>2005</v>
      </c>
      <c r="C137" s="10"/>
      <c r="D137" s="14" t="s">
        <v>588</v>
      </c>
      <c r="E137" s="23" t="s">
        <v>864</v>
      </c>
      <c r="F137" s="11">
        <v>2</v>
      </c>
      <c r="G137" s="27">
        <v>3200000</v>
      </c>
      <c r="H137" s="27">
        <f t="shared" si="2"/>
        <v>6400000</v>
      </c>
      <c r="I137" s="11" t="s">
        <v>908</v>
      </c>
      <c r="J137" s="11"/>
      <c r="K137" s="11"/>
      <c r="L137" s="10" t="s">
        <v>611</v>
      </c>
      <c r="M137" s="26" t="s">
        <v>710</v>
      </c>
    </row>
    <row r="138" spans="1:13" x14ac:dyDescent="0.2">
      <c r="A138" s="12">
        <v>128</v>
      </c>
      <c r="B138" s="44">
        <v>2005</v>
      </c>
      <c r="C138" s="10"/>
      <c r="D138" s="14" t="s">
        <v>588</v>
      </c>
      <c r="E138" s="23" t="s">
        <v>865</v>
      </c>
      <c r="F138" s="11">
        <v>1</v>
      </c>
      <c r="G138" s="27">
        <v>3200000</v>
      </c>
      <c r="H138" s="27">
        <f t="shared" si="2"/>
        <v>3200000</v>
      </c>
      <c r="I138" s="11" t="s">
        <v>908</v>
      </c>
      <c r="J138" s="11"/>
      <c r="K138" s="11"/>
      <c r="L138" s="10" t="s">
        <v>612</v>
      </c>
      <c r="M138" s="26" t="s">
        <v>713</v>
      </c>
    </row>
    <row r="139" spans="1:13" x14ac:dyDescent="0.2">
      <c r="A139" s="12">
        <v>129</v>
      </c>
      <c r="B139" s="44">
        <v>2005</v>
      </c>
      <c r="C139" s="10"/>
      <c r="D139" s="14" t="s">
        <v>588</v>
      </c>
      <c r="E139" s="23" t="s">
        <v>866</v>
      </c>
      <c r="F139" s="11">
        <v>4</v>
      </c>
      <c r="G139" s="27">
        <v>3200000</v>
      </c>
      <c r="H139" s="27">
        <f t="shared" si="2"/>
        <v>12800000</v>
      </c>
      <c r="I139" s="11" t="s">
        <v>908</v>
      </c>
      <c r="J139" s="11"/>
      <c r="K139" s="11"/>
      <c r="L139" s="10" t="s">
        <v>613</v>
      </c>
      <c r="M139" s="26" t="s">
        <v>713</v>
      </c>
    </row>
    <row r="140" spans="1:13" x14ac:dyDescent="0.2">
      <c r="A140" s="12">
        <v>130</v>
      </c>
      <c r="B140" s="44">
        <v>2005</v>
      </c>
      <c r="C140" s="10"/>
      <c r="D140" s="14" t="s">
        <v>588</v>
      </c>
      <c r="E140" s="23" t="s">
        <v>867</v>
      </c>
      <c r="F140" s="11">
        <v>4</v>
      </c>
      <c r="G140" s="27">
        <v>3200000</v>
      </c>
      <c r="H140" s="27">
        <f t="shared" si="2"/>
        <v>12800000</v>
      </c>
      <c r="I140" s="11" t="s">
        <v>908</v>
      </c>
      <c r="J140" s="11"/>
      <c r="K140" s="11"/>
      <c r="L140" s="10" t="s">
        <v>614</v>
      </c>
      <c r="M140" s="26" t="s">
        <v>713</v>
      </c>
    </row>
    <row r="141" spans="1:13" x14ac:dyDescent="0.2">
      <c r="A141" s="12">
        <v>131</v>
      </c>
      <c r="B141" s="44">
        <v>2005</v>
      </c>
      <c r="C141" s="10"/>
      <c r="D141" s="14" t="s">
        <v>588</v>
      </c>
      <c r="E141" s="23" t="s">
        <v>868</v>
      </c>
      <c r="F141" s="11">
        <v>3</v>
      </c>
      <c r="G141" s="27">
        <v>3200000</v>
      </c>
      <c r="H141" s="27">
        <f t="shared" si="2"/>
        <v>9600000</v>
      </c>
      <c r="I141" s="11" t="s">
        <v>908</v>
      </c>
      <c r="J141" s="11"/>
      <c r="K141" s="11"/>
      <c r="L141" s="10" t="s">
        <v>615</v>
      </c>
      <c r="M141" s="26" t="s">
        <v>713</v>
      </c>
    </row>
    <row r="142" spans="1:13" x14ac:dyDescent="0.2">
      <c r="A142" s="12">
        <v>132</v>
      </c>
      <c r="B142" s="157">
        <v>2005</v>
      </c>
      <c r="C142" s="24"/>
      <c r="D142" s="25" t="s">
        <v>616</v>
      </c>
      <c r="E142" s="23" t="s">
        <v>869</v>
      </c>
      <c r="F142" s="20">
        <v>1</v>
      </c>
      <c r="G142" s="62">
        <v>20100000</v>
      </c>
      <c r="H142" s="62">
        <f t="shared" si="2"/>
        <v>20100000</v>
      </c>
      <c r="I142" s="20" t="s">
        <v>908</v>
      </c>
      <c r="J142" s="20"/>
      <c r="K142" s="20"/>
      <c r="L142" s="24" t="s">
        <v>909</v>
      </c>
      <c r="M142" s="26" t="s">
        <v>709</v>
      </c>
    </row>
    <row r="143" spans="1:13" x14ac:dyDescent="0.2">
      <c r="A143" s="12">
        <v>133</v>
      </c>
      <c r="B143" s="44">
        <v>2005</v>
      </c>
      <c r="C143" s="10"/>
      <c r="D143" s="14" t="s">
        <v>617</v>
      </c>
      <c r="E143" s="23" t="s">
        <v>870</v>
      </c>
      <c r="F143" s="11">
        <v>1</v>
      </c>
      <c r="G143" s="27">
        <v>650000</v>
      </c>
      <c r="H143" s="27">
        <f t="shared" si="2"/>
        <v>650000</v>
      </c>
      <c r="I143" s="11" t="s">
        <v>908</v>
      </c>
      <c r="J143" s="11"/>
      <c r="K143" s="11"/>
      <c r="L143" s="10" t="s">
        <v>909</v>
      </c>
      <c r="M143" s="26" t="s">
        <v>709</v>
      </c>
    </row>
    <row r="144" spans="1:13" x14ac:dyDescent="0.2">
      <c r="A144" s="12">
        <v>134</v>
      </c>
      <c r="B144" s="44">
        <v>2005</v>
      </c>
      <c r="C144" s="10"/>
      <c r="D144" s="14" t="s">
        <v>871</v>
      </c>
      <c r="E144" s="23" t="s">
        <v>872</v>
      </c>
      <c r="F144" s="11">
        <v>1</v>
      </c>
      <c r="G144" s="27">
        <v>550000</v>
      </c>
      <c r="H144" s="27">
        <f t="shared" si="2"/>
        <v>550000</v>
      </c>
      <c r="I144" s="11" t="s">
        <v>908</v>
      </c>
      <c r="J144" s="11"/>
      <c r="K144" s="11"/>
      <c r="L144" s="10" t="s">
        <v>873</v>
      </c>
      <c r="M144" s="26" t="s">
        <v>709</v>
      </c>
    </row>
    <row r="145" spans="1:13" x14ac:dyDescent="0.2">
      <c r="A145" s="12">
        <v>135</v>
      </c>
      <c r="B145" s="44">
        <v>2005</v>
      </c>
      <c r="C145" s="10"/>
      <c r="D145" s="14" t="s">
        <v>871</v>
      </c>
      <c r="E145" s="23" t="s">
        <v>874</v>
      </c>
      <c r="F145" s="11">
        <v>1</v>
      </c>
      <c r="G145" s="27">
        <v>550000</v>
      </c>
      <c r="H145" s="27">
        <f t="shared" si="2"/>
        <v>550000</v>
      </c>
      <c r="I145" s="11" t="s">
        <v>908</v>
      </c>
      <c r="J145" s="11"/>
      <c r="K145" s="11"/>
      <c r="L145" s="10" t="s">
        <v>881</v>
      </c>
      <c r="M145" s="26" t="s">
        <v>748</v>
      </c>
    </row>
    <row r="146" spans="1:13" x14ac:dyDescent="0.2">
      <c r="A146" s="12">
        <v>136</v>
      </c>
      <c r="B146" s="44">
        <v>2005</v>
      </c>
      <c r="C146" s="10"/>
      <c r="D146" s="14" t="s">
        <v>871</v>
      </c>
      <c r="E146" s="23" t="s">
        <v>732</v>
      </c>
      <c r="F146" s="11">
        <v>1</v>
      </c>
      <c r="G146" s="27">
        <v>600000</v>
      </c>
      <c r="H146" s="27">
        <f t="shared" si="2"/>
        <v>600000</v>
      </c>
      <c r="I146" s="11" t="s">
        <v>908</v>
      </c>
      <c r="J146" s="11"/>
      <c r="K146" s="11"/>
      <c r="L146" s="10" t="s">
        <v>733</v>
      </c>
      <c r="M146" s="26" t="s">
        <v>709</v>
      </c>
    </row>
    <row r="147" spans="1:13" x14ac:dyDescent="0.2">
      <c r="A147" s="12">
        <v>137</v>
      </c>
      <c r="B147" s="157">
        <v>2005</v>
      </c>
      <c r="C147" s="24"/>
      <c r="D147" s="25" t="s">
        <v>734</v>
      </c>
      <c r="E147" s="23" t="s">
        <v>735</v>
      </c>
      <c r="F147" s="20">
        <v>1</v>
      </c>
      <c r="G147" s="158">
        <v>4375000</v>
      </c>
      <c r="H147" s="158">
        <f t="shared" si="2"/>
        <v>4375000</v>
      </c>
      <c r="I147" s="20" t="s">
        <v>908</v>
      </c>
      <c r="J147" s="20"/>
      <c r="K147" s="20"/>
      <c r="L147" s="24" t="s">
        <v>733</v>
      </c>
      <c r="M147" s="26" t="s">
        <v>709</v>
      </c>
    </row>
    <row r="148" spans="1:13" x14ac:dyDescent="0.2">
      <c r="A148" s="12">
        <v>138</v>
      </c>
      <c r="B148" s="157">
        <v>2005</v>
      </c>
      <c r="C148" s="24"/>
      <c r="D148" s="25" t="s">
        <v>734</v>
      </c>
      <c r="E148" s="23" t="s">
        <v>624</v>
      </c>
      <c r="F148" s="20">
        <v>1</v>
      </c>
      <c r="G148" s="158">
        <v>4475000</v>
      </c>
      <c r="H148" s="158">
        <f>+F148*G148</f>
        <v>4475000</v>
      </c>
      <c r="I148" s="20" t="s">
        <v>908</v>
      </c>
      <c r="J148" s="20"/>
      <c r="K148" s="20"/>
      <c r="L148" s="24" t="s">
        <v>736</v>
      </c>
      <c r="M148" s="26" t="s">
        <v>710</v>
      </c>
    </row>
    <row r="149" spans="1:13" x14ac:dyDescent="0.2">
      <c r="A149" s="12">
        <v>139</v>
      </c>
      <c r="B149" s="157">
        <v>2005</v>
      </c>
      <c r="C149" s="24"/>
      <c r="D149" s="25" t="s">
        <v>734</v>
      </c>
      <c r="E149" s="23" t="s">
        <v>625</v>
      </c>
      <c r="F149" s="20">
        <v>1</v>
      </c>
      <c r="G149" s="158">
        <v>6550000</v>
      </c>
      <c r="H149" s="158">
        <f>+F149*G149</f>
        <v>6550000</v>
      </c>
      <c r="I149" s="20" t="s">
        <v>908</v>
      </c>
      <c r="J149" s="20"/>
      <c r="K149" s="20"/>
      <c r="L149" s="24" t="s">
        <v>536</v>
      </c>
      <c r="M149" s="26" t="s">
        <v>709</v>
      </c>
    </row>
    <row r="150" spans="1:13" x14ac:dyDescent="0.2">
      <c r="A150" s="12">
        <v>140</v>
      </c>
      <c r="B150" s="44">
        <v>2005</v>
      </c>
      <c r="C150" s="10"/>
      <c r="D150" s="14" t="s">
        <v>882</v>
      </c>
      <c r="E150" s="23" t="s">
        <v>883</v>
      </c>
      <c r="F150" s="11">
        <v>1</v>
      </c>
      <c r="G150" s="27">
        <v>3300000</v>
      </c>
      <c r="H150" s="27">
        <f t="shared" ref="H150:H177" si="3">+F150*G150</f>
        <v>3300000</v>
      </c>
      <c r="I150" s="11" t="s">
        <v>908</v>
      </c>
      <c r="J150" s="11"/>
      <c r="K150" s="11"/>
      <c r="L150" s="10" t="s">
        <v>884</v>
      </c>
      <c r="M150" s="26" t="s">
        <v>710</v>
      </c>
    </row>
    <row r="151" spans="1:13" x14ac:dyDescent="0.2">
      <c r="A151" s="12">
        <v>141</v>
      </c>
      <c r="B151" s="44">
        <v>2005</v>
      </c>
      <c r="C151" s="10"/>
      <c r="D151" s="14" t="s">
        <v>882</v>
      </c>
      <c r="E151" s="23" t="s">
        <v>885</v>
      </c>
      <c r="F151" s="11">
        <v>1</v>
      </c>
      <c r="G151" s="27">
        <v>3300000</v>
      </c>
      <c r="H151" s="27">
        <f t="shared" si="3"/>
        <v>3300000</v>
      </c>
      <c r="I151" s="11" t="s">
        <v>908</v>
      </c>
      <c r="J151" s="11"/>
      <c r="K151" s="11"/>
      <c r="L151" s="10" t="s">
        <v>886</v>
      </c>
      <c r="M151" s="26" t="s">
        <v>710</v>
      </c>
    </row>
    <row r="152" spans="1:13" x14ac:dyDescent="0.2">
      <c r="A152" s="12">
        <v>142</v>
      </c>
      <c r="B152" s="44">
        <v>2005</v>
      </c>
      <c r="C152" s="10"/>
      <c r="D152" s="14" t="s">
        <v>882</v>
      </c>
      <c r="E152" s="23" t="s">
        <v>889</v>
      </c>
      <c r="F152" s="11">
        <v>1</v>
      </c>
      <c r="G152" s="27">
        <v>3300000</v>
      </c>
      <c r="H152" s="27">
        <f t="shared" si="3"/>
        <v>3300000</v>
      </c>
      <c r="I152" s="11" t="s">
        <v>908</v>
      </c>
      <c r="J152" s="11"/>
      <c r="K152" s="11"/>
      <c r="L152" s="10" t="s">
        <v>887</v>
      </c>
      <c r="M152" s="26" t="s">
        <v>709</v>
      </c>
    </row>
    <row r="153" spans="1:13" x14ac:dyDescent="0.2">
      <c r="A153" s="12">
        <v>143</v>
      </c>
      <c r="B153" s="44">
        <v>2005</v>
      </c>
      <c r="C153" s="10"/>
      <c r="D153" s="14" t="s">
        <v>891</v>
      </c>
      <c r="E153" s="23" t="s">
        <v>890</v>
      </c>
      <c r="F153" s="11">
        <v>1</v>
      </c>
      <c r="G153" s="27">
        <v>2800000</v>
      </c>
      <c r="H153" s="27">
        <f t="shared" si="3"/>
        <v>2800000</v>
      </c>
      <c r="I153" s="11" t="s">
        <v>908</v>
      </c>
      <c r="J153" s="11"/>
      <c r="K153" s="11"/>
      <c r="L153" s="10" t="s">
        <v>888</v>
      </c>
      <c r="M153" s="26" t="s">
        <v>714</v>
      </c>
    </row>
    <row r="154" spans="1:13" x14ac:dyDescent="0.2">
      <c r="A154" s="12">
        <v>144</v>
      </c>
      <c r="B154" s="44">
        <v>2005</v>
      </c>
      <c r="C154" s="10"/>
      <c r="D154" s="14" t="s">
        <v>737</v>
      </c>
      <c r="E154" s="23" t="s">
        <v>738</v>
      </c>
      <c r="F154" s="11">
        <v>2</v>
      </c>
      <c r="G154" s="27">
        <v>1150000</v>
      </c>
      <c r="H154" s="27">
        <f t="shared" si="3"/>
        <v>2300000</v>
      </c>
      <c r="I154" s="11" t="s">
        <v>908</v>
      </c>
      <c r="J154" s="11"/>
      <c r="K154" s="11"/>
      <c r="L154" s="10" t="s">
        <v>745</v>
      </c>
      <c r="M154" s="26" t="s">
        <v>709</v>
      </c>
    </row>
    <row r="155" spans="1:13" x14ac:dyDescent="0.2">
      <c r="A155" s="12">
        <v>145</v>
      </c>
      <c r="B155" s="44">
        <v>2005</v>
      </c>
      <c r="C155" s="10"/>
      <c r="D155" s="14" t="s">
        <v>739</v>
      </c>
      <c r="E155" s="23" t="s">
        <v>740</v>
      </c>
      <c r="F155" s="11">
        <v>1</v>
      </c>
      <c r="G155" s="27">
        <v>900000</v>
      </c>
      <c r="H155" s="27">
        <f t="shared" si="3"/>
        <v>900000</v>
      </c>
      <c r="I155" s="11" t="s">
        <v>908</v>
      </c>
      <c r="J155" s="11"/>
      <c r="K155" s="11"/>
      <c r="L155" s="10" t="s">
        <v>623</v>
      </c>
      <c r="M155" s="26" t="s">
        <v>709</v>
      </c>
    </row>
    <row r="156" spans="1:13" x14ac:dyDescent="0.2">
      <c r="A156" s="12">
        <v>146</v>
      </c>
      <c r="B156" s="44">
        <v>2005</v>
      </c>
      <c r="C156" s="10"/>
      <c r="D156" s="14" t="s">
        <v>741</v>
      </c>
      <c r="E156" s="23" t="s">
        <v>742</v>
      </c>
      <c r="F156" s="11">
        <v>2</v>
      </c>
      <c r="G156" s="27">
        <v>180000</v>
      </c>
      <c r="H156" s="27">
        <f t="shared" si="3"/>
        <v>360000</v>
      </c>
      <c r="I156" s="11" t="s">
        <v>908</v>
      </c>
      <c r="J156" s="11"/>
      <c r="K156" s="11"/>
      <c r="L156" s="10" t="s">
        <v>746</v>
      </c>
      <c r="M156" s="26" t="s">
        <v>714</v>
      </c>
    </row>
    <row r="157" spans="1:13" x14ac:dyDescent="0.2">
      <c r="A157" s="12">
        <v>147</v>
      </c>
      <c r="B157" s="44">
        <v>2005</v>
      </c>
      <c r="C157" s="10"/>
      <c r="D157" s="14" t="s">
        <v>743</v>
      </c>
      <c r="E157" s="23" t="s">
        <v>744</v>
      </c>
      <c r="F157" s="11">
        <v>10</v>
      </c>
      <c r="G157" s="27">
        <v>340000</v>
      </c>
      <c r="H157" s="27">
        <f t="shared" si="3"/>
        <v>3400000</v>
      </c>
      <c r="I157" s="11" t="s">
        <v>908</v>
      </c>
      <c r="J157" s="11"/>
      <c r="K157" s="11"/>
      <c r="L157" s="10" t="s">
        <v>747</v>
      </c>
      <c r="M157" s="26" t="s">
        <v>709</v>
      </c>
    </row>
    <row r="158" spans="1:13" x14ac:dyDescent="0.2">
      <c r="A158" s="12">
        <v>148</v>
      </c>
      <c r="B158" s="157">
        <v>2005</v>
      </c>
      <c r="C158" s="24"/>
      <c r="D158" s="25" t="s">
        <v>1312</v>
      </c>
      <c r="E158" s="23" t="s">
        <v>1039</v>
      </c>
      <c r="F158" s="20">
        <v>1</v>
      </c>
      <c r="G158" s="62">
        <v>6800000</v>
      </c>
      <c r="H158" s="62">
        <f t="shared" si="3"/>
        <v>6800000</v>
      </c>
      <c r="I158" s="20" t="s">
        <v>908</v>
      </c>
      <c r="J158" s="20"/>
      <c r="K158" s="20"/>
      <c r="L158" s="24" t="s">
        <v>1041</v>
      </c>
      <c r="M158" s="26" t="s">
        <v>709</v>
      </c>
    </row>
    <row r="159" spans="1:13" x14ac:dyDescent="0.2">
      <c r="A159" s="12">
        <v>149</v>
      </c>
      <c r="B159" s="44">
        <v>2005</v>
      </c>
      <c r="C159" s="10"/>
      <c r="D159" s="14" t="s">
        <v>749</v>
      </c>
      <c r="E159" s="23" t="s">
        <v>1040</v>
      </c>
      <c r="F159" s="11">
        <v>2</v>
      </c>
      <c r="G159" s="27">
        <v>934400</v>
      </c>
      <c r="H159" s="27">
        <f t="shared" si="3"/>
        <v>1868800</v>
      </c>
      <c r="I159" s="11" t="s">
        <v>908</v>
      </c>
      <c r="J159" s="11"/>
      <c r="K159" s="11"/>
      <c r="L159" s="10" t="s">
        <v>753</v>
      </c>
      <c r="M159" s="26" t="s">
        <v>724</v>
      </c>
    </row>
    <row r="160" spans="1:13" x14ac:dyDescent="0.2">
      <c r="A160" s="12">
        <v>150</v>
      </c>
      <c r="B160" s="44">
        <v>2005</v>
      </c>
      <c r="C160" s="10"/>
      <c r="D160" s="14" t="s">
        <v>769</v>
      </c>
      <c r="E160" s="23" t="s">
        <v>770</v>
      </c>
      <c r="F160" s="11">
        <v>2</v>
      </c>
      <c r="G160" s="27">
        <v>355000</v>
      </c>
      <c r="H160" s="27">
        <f t="shared" si="3"/>
        <v>710000</v>
      </c>
      <c r="I160" s="11" t="s">
        <v>908</v>
      </c>
      <c r="J160" s="11"/>
      <c r="K160" s="11"/>
      <c r="L160" s="10" t="s">
        <v>746</v>
      </c>
      <c r="M160" s="26" t="s">
        <v>714</v>
      </c>
    </row>
    <row r="161" spans="1:13" x14ac:dyDescent="0.2">
      <c r="A161" s="12">
        <v>151</v>
      </c>
      <c r="B161" s="44">
        <v>2005</v>
      </c>
      <c r="C161" s="10"/>
      <c r="D161" s="14" t="s">
        <v>585</v>
      </c>
      <c r="E161" s="23" t="s">
        <v>586</v>
      </c>
      <c r="F161" s="11">
        <v>1</v>
      </c>
      <c r="G161" s="27">
        <v>18000000</v>
      </c>
      <c r="H161" s="27">
        <f t="shared" si="3"/>
        <v>18000000</v>
      </c>
      <c r="I161" s="11" t="s">
        <v>908</v>
      </c>
      <c r="J161" s="11"/>
      <c r="K161" s="11"/>
      <c r="L161" s="10" t="s">
        <v>213</v>
      </c>
      <c r="M161" s="26"/>
    </row>
    <row r="162" spans="1:13" x14ac:dyDescent="0.2">
      <c r="A162" s="12">
        <v>152</v>
      </c>
      <c r="B162" s="157">
        <v>2005</v>
      </c>
      <c r="C162" s="24"/>
      <c r="D162" s="25" t="s">
        <v>1311</v>
      </c>
      <c r="E162" s="23" t="s">
        <v>833</v>
      </c>
      <c r="F162" s="20">
        <v>10</v>
      </c>
      <c r="G162" s="158">
        <v>4880000</v>
      </c>
      <c r="H162" s="158">
        <f t="shared" si="3"/>
        <v>48800000</v>
      </c>
      <c r="I162" s="159" t="s">
        <v>908</v>
      </c>
      <c r="J162" s="20"/>
      <c r="K162" s="20"/>
      <c r="L162" s="47" t="s">
        <v>834</v>
      </c>
      <c r="M162" s="59" t="s">
        <v>725</v>
      </c>
    </row>
    <row r="163" spans="1:13" x14ac:dyDescent="0.2">
      <c r="A163" s="12">
        <v>154</v>
      </c>
      <c r="B163" s="44">
        <v>2005</v>
      </c>
      <c r="C163" s="10"/>
      <c r="D163" s="14" t="s">
        <v>676</v>
      </c>
      <c r="E163" s="23" t="s">
        <v>677</v>
      </c>
      <c r="F163" s="11">
        <v>2</v>
      </c>
      <c r="G163" s="27">
        <v>550000</v>
      </c>
      <c r="H163" s="27">
        <f t="shared" si="3"/>
        <v>1100000</v>
      </c>
      <c r="I163" s="11" t="s">
        <v>908</v>
      </c>
      <c r="J163" s="11"/>
      <c r="K163" s="11"/>
      <c r="L163" s="10" t="s">
        <v>678</v>
      </c>
      <c r="M163" s="26" t="s">
        <v>709</v>
      </c>
    </row>
    <row r="164" spans="1:13" x14ac:dyDescent="0.2">
      <c r="A164" s="12">
        <v>155</v>
      </c>
      <c r="B164" s="44">
        <v>2005</v>
      </c>
      <c r="C164" s="10"/>
      <c r="D164" s="14" t="s">
        <v>679</v>
      </c>
      <c r="E164" s="23" t="s">
        <v>681</v>
      </c>
      <c r="F164" s="11">
        <v>10</v>
      </c>
      <c r="G164" s="27">
        <v>225000</v>
      </c>
      <c r="H164" s="27">
        <f t="shared" si="3"/>
        <v>2250000</v>
      </c>
      <c r="I164" s="11" t="s">
        <v>908</v>
      </c>
      <c r="J164" s="11"/>
      <c r="K164" s="11"/>
      <c r="L164" s="10" t="s">
        <v>680</v>
      </c>
      <c r="M164" s="26" t="s">
        <v>724</v>
      </c>
    </row>
    <row r="165" spans="1:13" x14ac:dyDescent="0.2">
      <c r="A165" s="12">
        <v>156</v>
      </c>
      <c r="B165" s="44">
        <v>2005</v>
      </c>
      <c r="C165" s="10"/>
      <c r="D165" s="14" t="s">
        <v>679</v>
      </c>
      <c r="E165" s="23" t="s">
        <v>682</v>
      </c>
      <c r="F165" s="11">
        <v>2</v>
      </c>
      <c r="G165" s="27">
        <v>225000</v>
      </c>
      <c r="H165" s="27">
        <f t="shared" si="3"/>
        <v>450000</v>
      </c>
      <c r="I165" s="11" t="s">
        <v>908</v>
      </c>
      <c r="J165" s="11"/>
      <c r="K165" s="11"/>
      <c r="L165" s="10" t="s">
        <v>678</v>
      </c>
      <c r="M165" s="26" t="s">
        <v>709</v>
      </c>
    </row>
    <row r="166" spans="1:13" x14ac:dyDescent="0.2">
      <c r="A166" s="12">
        <v>157</v>
      </c>
      <c r="B166" s="44">
        <v>2005</v>
      </c>
      <c r="C166" s="10"/>
      <c r="D166" s="14" t="s">
        <v>911</v>
      </c>
      <c r="E166" s="23" t="s">
        <v>912</v>
      </c>
      <c r="F166" s="11">
        <v>1</v>
      </c>
      <c r="G166" s="27">
        <v>1300000</v>
      </c>
      <c r="H166" s="27">
        <f t="shared" si="3"/>
        <v>1300000</v>
      </c>
      <c r="I166" s="11" t="s">
        <v>908</v>
      </c>
      <c r="J166" s="11"/>
      <c r="K166" s="11"/>
      <c r="L166" s="10" t="s">
        <v>913</v>
      </c>
      <c r="M166" s="26" t="s">
        <v>724</v>
      </c>
    </row>
    <row r="167" spans="1:13" x14ac:dyDescent="0.2">
      <c r="A167" s="12">
        <v>158</v>
      </c>
      <c r="B167" s="44">
        <v>2005</v>
      </c>
      <c r="C167" s="10"/>
      <c r="D167" s="14" t="s">
        <v>914</v>
      </c>
      <c r="E167" s="23" t="s">
        <v>915</v>
      </c>
      <c r="F167" s="11">
        <v>1</v>
      </c>
      <c r="G167" s="27">
        <v>1600000</v>
      </c>
      <c r="H167" s="27">
        <f t="shared" si="3"/>
        <v>1600000</v>
      </c>
      <c r="I167" s="11" t="s">
        <v>908</v>
      </c>
      <c r="J167" s="11"/>
      <c r="K167" s="11"/>
      <c r="L167" s="10" t="s">
        <v>913</v>
      </c>
      <c r="M167" s="26" t="s">
        <v>724</v>
      </c>
    </row>
    <row r="168" spans="1:13" x14ac:dyDescent="0.2">
      <c r="A168" s="12">
        <v>159</v>
      </c>
      <c r="B168" s="44">
        <v>2005</v>
      </c>
      <c r="C168" s="10"/>
      <c r="D168" s="14" t="s">
        <v>916</v>
      </c>
      <c r="E168" s="23" t="s">
        <v>917</v>
      </c>
      <c r="F168" s="11">
        <v>1</v>
      </c>
      <c r="G168" s="27">
        <v>900000</v>
      </c>
      <c r="H168" s="27">
        <f t="shared" si="3"/>
        <v>900000</v>
      </c>
      <c r="I168" s="11" t="s">
        <v>908</v>
      </c>
      <c r="J168" s="11"/>
      <c r="K168" s="11"/>
      <c r="L168" s="10" t="s">
        <v>913</v>
      </c>
      <c r="M168" s="26" t="s">
        <v>724</v>
      </c>
    </row>
    <row r="169" spans="1:13" x14ac:dyDescent="0.2">
      <c r="A169" s="12">
        <v>160</v>
      </c>
      <c r="B169" s="44">
        <v>2005</v>
      </c>
      <c r="C169" s="10"/>
      <c r="D169" s="14" t="s">
        <v>918</v>
      </c>
      <c r="E169" s="23" t="s">
        <v>919</v>
      </c>
      <c r="F169" s="11">
        <v>3</v>
      </c>
      <c r="G169" s="27">
        <v>3600000</v>
      </c>
      <c r="H169" s="27">
        <f t="shared" si="3"/>
        <v>10800000</v>
      </c>
      <c r="I169" s="11" t="s">
        <v>908</v>
      </c>
      <c r="J169" s="11"/>
      <c r="K169" s="11"/>
      <c r="L169" s="10" t="s">
        <v>920</v>
      </c>
      <c r="M169" s="26" t="s">
        <v>709</v>
      </c>
    </row>
    <row r="170" spans="1:13" x14ac:dyDescent="0.2">
      <c r="A170" s="12">
        <v>161</v>
      </c>
      <c r="B170" s="157">
        <v>2005</v>
      </c>
      <c r="C170" s="24"/>
      <c r="D170" s="25" t="s">
        <v>530</v>
      </c>
      <c r="E170" s="23" t="s">
        <v>531</v>
      </c>
      <c r="F170" s="20">
        <v>2</v>
      </c>
      <c r="G170" s="62">
        <v>12200000</v>
      </c>
      <c r="H170" s="62">
        <f t="shared" si="3"/>
        <v>24400000</v>
      </c>
      <c r="I170" s="20" t="s">
        <v>908</v>
      </c>
      <c r="J170" s="20"/>
      <c r="K170" s="20"/>
      <c r="L170" s="24" t="s">
        <v>532</v>
      </c>
      <c r="M170" s="26" t="s">
        <v>709</v>
      </c>
    </row>
    <row r="171" spans="1:13" x14ac:dyDescent="0.2">
      <c r="A171" s="12">
        <v>162</v>
      </c>
      <c r="B171" s="44">
        <v>2005</v>
      </c>
      <c r="C171" s="10"/>
      <c r="D171" s="14" t="s">
        <v>750</v>
      </c>
      <c r="E171" s="23" t="s">
        <v>751</v>
      </c>
      <c r="F171" s="11">
        <v>4</v>
      </c>
      <c r="G171" s="27">
        <v>910000</v>
      </c>
      <c r="H171" s="27">
        <f t="shared" si="3"/>
        <v>3640000</v>
      </c>
      <c r="I171" s="11" t="s">
        <v>908</v>
      </c>
      <c r="J171" s="11"/>
      <c r="K171" s="11"/>
      <c r="L171" s="10" t="s">
        <v>700</v>
      </c>
      <c r="M171" s="70" t="s">
        <v>752</v>
      </c>
    </row>
    <row r="172" spans="1:13" x14ac:dyDescent="0.2">
      <c r="A172" s="12">
        <v>163</v>
      </c>
      <c r="B172" s="157">
        <v>2005</v>
      </c>
      <c r="C172" s="24"/>
      <c r="D172" s="25" t="s">
        <v>765</v>
      </c>
      <c r="E172" s="23" t="s">
        <v>766</v>
      </c>
      <c r="F172" s="20">
        <v>1</v>
      </c>
      <c r="G172" s="62">
        <v>11300000</v>
      </c>
      <c r="H172" s="62">
        <f t="shared" si="3"/>
        <v>11300000</v>
      </c>
      <c r="I172" s="20" t="s">
        <v>908</v>
      </c>
      <c r="J172" s="20"/>
      <c r="K172" s="20"/>
      <c r="L172" s="24" t="s">
        <v>532</v>
      </c>
      <c r="M172" s="26" t="s">
        <v>709</v>
      </c>
    </row>
    <row r="173" spans="1:13" x14ac:dyDescent="0.2">
      <c r="A173" s="12">
        <v>164</v>
      </c>
      <c r="B173" s="157">
        <v>2005</v>
      </c>
      <c r="C173" s="24"/>
      <c r="D173" s="25" t="s">
        <v>764</v>
      </c>
      <c r="E173" s="23" t="s">
        <v>379</v>
      </c>
      <c r="F173" s="20">
        <v>1</v>
      </c>
      <c r="G173" s="62">
        <v>11980000</v>
      </c>
      <c r="H173" s="62">
        <f t="shared" si="3"/>
        <v>11980000</v>
      </c>
      <c r="I173" s="20" t="s">
        <v>908</v>
      </c>
      <c r="J173" s="20"/>
      <c r="K173" s="20"/>
      <c r="L173" s="24" t="s">
        <v>532</v>
      </c>
      <c r="M173" s="26" t="s">
        <v>709</v>
      </c>
    </row>
    <row r="174" spans="1:13" x14ac:dyDescent="0.2">
      <c r="A174" s="12">
        <v>165</v>
      </c>
      <c r="B174" s="44">
        <v>2005</v>
      </c>
      <c r="C174" s="10"/>
      <c r="D174" s="14" t="s">
        <v>699</v>
      </c>
      <c r="E174" s="23" t="s">
        <v>583</v>
      </c>
      <c r="F174" s="11">
        <v>2</v>
      </c>
      <c r="G174" s="27">
        <v>600000</v>
      </c>
      <c r="H174" s="27">
        <f t="shared" si="3"/>
        <v>1200000</v>
      </c>
      <c r="I174" s="11" t="s">
        <v>908</v>
      </c>
      <c r="J174" s="11"/>
      <c r="K174" s="11"/>
      <c r="L174" s="10" t="s">
        <v>622</v>
      </c>
      <c r="M174" s="26" t="s">
        <v>724</v>
      </c>
    </row>
    <row r="175" spans="1:13" x14ac:dyDescent="0.2">
      <c r="A175" s="12">
        <v>166</v>
      </c>
      <c r="B175" s="44">
        <v>2005</v>
      </c>
      <c r="C175" s="10"/>
      <c r="D175" s="14" t="s">
        <v>858</v>
      </c>
      <c r="E175" s="23" t="s">
        <v>801</v>
      </c>
      <c r="F175" s="11">
        <v>4</v>
      </c>
      <c r="G175" s="27">
        <v>350000</v>
      </c>
      <c r="H175" s="27">
        <f t="shared" si="3"/>
        <v>1400000</v>
      </c>
      <c r="I175" s="11" t="s">
        <v>908</v>
      </c>
      <c r="J175" s="11"/>
      <c r="K175" s="11"/>
      <c r="L175" s="10" t="s">
        <v>857</v>
      </c>
      <c r="M175" s="26" t="s">
        <v>724</v>
      </c>
    </row>
    <row r="176" spans="1:13" x14ac:dyDescent="0.2">
      <c r="A176" s="12">
        <v>167</v>
      </c>
      <c r="B176" s="44">
        <v>2005</v>
      </c>
      <c r="C176" s="10"/>
      <c r="D176" s="14" t="s">
        <v>802</v>
      </c>
      <c r="E176" s="23" t="s">
        <v>803</v>
      </c>
      <c r="F176" s="11">
        <v>1</v>
      </c>
      <c r="G176" s="27">
        <v>3985000</v>
      </c>
      <c r="H176" s="27">
        <f t="shared" si="3"/>
        <v>3985000</v>
      </c>
      <c r="I176" s="11" t="s">
        <v>908</v>
      </c>
      <c r="J176" s="11"/>
      <c r="K176" s="11"/>
      <c r="L176" s="10" t="s">
        <v>857</v>
      </c>
      <c r="M176" s="26" t="s">
        <v>724</v>
      </c>
    </row>
    <row r="177" spans="1:13" x14ac:dyDescent="0.2">
      <c r="A177" s="12">
        <v>168</v>
      </c>
      <c r="B177" s="45">
        <v>2005</v>
      </c>
      <c r="C177" s="10"/>
      <c r="D177" s="14" t="s">
        <v>805</v>
      </c>
      <c r="E177" s="23" t="s">
        <v>804</v>
      </c>
      <c r="F177" s="11">
        <v>4</v>
      </c>
      <c r="G177" s="41">
        <v>4950000</v>
      </c>
      <c r="H177" s="41">
        <f t="shared" si="3"/>
        <v>19800000</v>
      </c>
      <c r="I177" s="37" t="s">
        <v>908</v>
      </c>
      <c r="J177" s="37"/>
      <c r="K177" s="37"/>
      <c r="L177" s="39" t="s">
        <v>857</v>
      </c>
      <c r="M177" s="26" t="s">
        <v>724</v>
      </c>
    </row>
    <row r="178" spans="1:13" x14ac:dyDescent="0.2">
      <c r="A178" s="12">
        <v>169</v>
      </c>
      <c r="B178" s="46">
        <v>2005</v>
      </c>
      <c r="C178" s="10"/>
      <c r="D178" s="14" t="s">
        <v>806</v>
      </c>
      <c r="E178" s="23" t="s">
        <v>807</v>
      </c>
      <c r="F178" s="11">
        <v>4</v>
      </c>
      <c r="G178" s="42">
        <f>+H178/4</f>
        <v>5300000</v>
      </c>
      <c r="H178" s="42">
        <v>21200000</v>
      </c>
      <c r="I178" s="38" t="s">
        <v>908</v>
      </c>
      <c r="J178" s="38"/>
      <c r="K178" s="38"/>
      <c r="L178" s="39" t="s">
        <v>857</v>
      </c>
      <c r="M178" s="26" t="s">
        <v>724</v>
      </c>
    </row>
    <row r="179" spans="1:13" x14ac:dyDescent="0.2">
      <c r="A179" s="12">
        <v>170</v>
      </c>
      <c r="B179" s="44">
        <v>2005</v>
      </c>
      <c r="C179" s="10"/>
      <c r="D179" s="14" t="s">
        <v>852</v>
      </c>
      <c r="E179" s="23" t="s">
        <v>853</v>
      </c>
      <c r="F179" s="11">
        <v>1</v>
      </c>
      <c r="G179" s="27">
        <v>5500000</v>
      </c>
      <c r="H179" s="27">
        <f>+F179*G179</f>
        <v>5500000</v>
      </c>
      <c r="I179" s="11"/>
      <c r="J179" s="11" t="s">
        <v>908</v>
      </c>
      <c r="K179" s="11"/>
      <c r="L179" s="10" t="s">
        <v>854</v>
      </c>
      <c r="M179" s="26" t="s">
        <v>709</v>
      </c>
    </row>
    <row r="180" spans="1:13" x14ac:dyDescent="0.2">
      <c r="A180" s="12">
        <v>171</v>
      </c>
      <c r="B180" s="44">
        <v>2005</v>
      </c>
      <c r="C180" s="10"/>
      <c r="D180" s="14" t="s">
        <v>855</v>
      </c>
      <c r="E180" s="23" t="s">
        <v>856</v>
      </c>
      <c r="F180" s="11">
        <v>4</v>
      </c>
      <c r="G180" s="27">
        <v>275000</v>
      </c>
      <c r="H180" s="27">
        <f>+F180*G180</f>
        <v>1100000</v>
      </c>
      <c r="I180" s="11" t="s">
        <v>908</v>
      </c>
      <c r="J180" s="11"/>
      <c r="K180" s="11"/>
      <c r="L180" s="10" t="s">
        <v>857</v>
      </c>
      <c r="M180" s="26" t="s">
        <v>714</v>
      </c>
    </row>
    <row r="181" spans="1:13" x14ac:dyDescent="0.2">
      <c r="A181" s="12">
        <v>172</v>
      </c>
      <c r="B181" s="44">
        <v>2005</v>
      </c>
      <c r="C181" s="10"/>
      <c r="D181" s="14" t="s">
        <v>645</v>
      </c>
      <c r="E181" s="23" t="s">
        <v>646</v>
      </c>
      <c r="F181" s="11">
        <v>1</v>
      </c>
      <c r="G181" s="65" t="s">
        <v>647</v>
      </c>
      <c r="H181" s="65" t="s">
        <v>1024</v>
      </c>
      <c r="I181" s="11" t="s">
        <v>908</v>
      </c>
      <c r="J181" s="11"/>
      <c r="K181" s="11"/>
      <c r="L181" s="10" t="s">
        <v>648</v>
      </c>
      <c r="M181" s="26" t="s">
        <v>726</v>
      </c>
    </row>
    <row r="182" spans="1:13" x14ac:dyDescent="0.2">
      <c r="A182" s="12">
        <v>173</v>
      </c>
      <c r="B182" s="44">
        <v>2005</v>
      </c>
      <c r="C182" s="10"/>
      <c r="D182" s="14" t="s">
        <v>649</v>
      </c>
      <c r="E182" s="23" t="s">
        <v>650</v>
      </c>
      <c r="F182" s="11">
        <v>1</v>
      </c>
      <c r="G182" s="65" t="s">
        <v>647</v>
      </c>
      <c r="H182" s="65" t="s">
        <v>1024</v>
      </c>
      <c r="I182" s="11" t="s">
        <v>908</v>
      </c>
      <c r="J182" s="11"/>
      <c r="K182" s="11"/>
      <c r="L182" s="10" t="s">
        <v>648</v>
      </c>
      <c r="M182" s="26" t="s">
        <v>726</v>
      </c>
    </row>
    <row r="183" spans="1:13" x14ac:dyDescent="0.2">
      <c r="A183" s="12">
        <v>174</v>
      </c>
      <c r="B183" s="44">
        <v>2005</v>
      </c>
      <c r="C183" s="10"/>
      <c r="D183" s="14" t="s">
        <v>651</v>
      </c>
      <c r="E183" s="23" t="s">
        <v>652</v>
      </c>
      <c r="F183" s="11">
        <v>1</v>
      </c>
      <c r="G183" s="65" t="s">
        <v>647</v>
      </c>
      <c r="H183" s="65" t="s">
        <v>1024</v>
      </c>
      <c r="I183" s="11" t="s">
        <v>908</v>
      </c>
      <c r="J183" s="11"/>
      <c r="K183" s="11"/>
      <c r="L183" s="10" t="s">
        <v>648</v>
      </c>
      <c r="M183" s="26" t="s">
        <v>726</v>
      </c>
    </row>
    <row r="184" spans="1:13" x14ac:dyDescent="0.2">
      <c r="A184" s="12">
        <v>175</v>
      </c>
      <c r="B184" s="44">
        <v>2005</v>
      </c>
      <c r="C184" s="10"/>
      <c r="D184" s="14" t="s">
        <v>653</v>
      </c>
      <c r="E184" s="23" t="s">
        <v>654</v>
      </c>
      <c r="F184" s="11">
        <v>1</v>
      </c>
      <c r="G184" s="65" t="s">
        <v>647</v>
      </c>
      <c r="H184" s="65" t="s">
        <v>1024</v>
      </c>
      <c r="I184" s="11" t="s">
        <v>908</v>
      </c>
      <c r="J184" s="11"/>
      <c r="K184" s="11"/>
      <c r="L184" s="10" t="s">
        <v>648</v>
      </c>
      <c r="M184" s="26" t="s">
        <v>726</v>
      </c>
    </row>
    <row r="185" spans="1:13" x14ac:dyDescent="0.2">
      <c r="A185" s="12">
        <v>176</v>
      </c>
      <c r="B185" s="44">
        <v>2005</v>
      </c>
      <c r="C185" s="10"/>
      <c r="D185" s="14" t="s">
        <v>655</v>
      </c>
      <c r="E185" s="23" t="s">
        <v>656</v>
      </c>
      <c r="F185" s="11">
        <v>1</v>
      </c>
      <c r="G185" s="65" t="s">
        <v>647</v>
      </c>
      <c r="H185" s="65" t="s">
        <v>1024</v>
      </c>
      <c r="I185" s="11" t="s">
        <v>908</v>
      </c>
      <c r="J185" s="11"/>
      <c r="K185" s="11"/>
      <c r="L185" s="10" t="s">
        <v>648</v>
      </c>
      <c r="M185" s="26" t="s">
        <v>726</v>
      </c>
    </row>
    <row r="186" spans="1:13" x14ac:dyDescent="0.2">
      <c r="A186" s="12">
        <v>177</v>
      </c>
      <c r="B186" s="44">
        <v>2005</v>
      </c>
      <c r="C186" s="10"/>
      <c r="D186" s="14" t="s">
        <v>657</v>
      </c>
      <c r="E186" s="23" t="s">
        <v>658</v>
      </c>
      <c r="F186" s="11">
        <v>1</v>
      </c>
      <c r="G186" s="65" t="s">
        <v>647</v>
      </c>
      <c r="H186" s="65" t="s">
        <v>1024</v>
      </c>
      <c r="I186" s="11" t="s">
        <v>908</v>
      </c>
      <c r="J186" s="11"/>
      <c r="K186" s="11"/>
      <c r="L186" s="10" t="s">
        <v>648</v>
      </c>
      <c r="M186" s="26" t="s">
        <v>726</v>
      </c>
    </row>
    <row r="187" spans="1:13" x14ac:dyDescent="0.2">
      <c r="A187" s="12">
        <v>178</v>
      </c>
      <c r="B187" s="44">
        <v>2005</v>
      </c>
      <c r="C187" s="10"/>
      <c r="D187" s="14" t="s">
        <v>698</v>
      </c>
      <c r="E187" s="47" t="s">
        <v>659</v>
      </c>
      <c r="F187" s="37">
        <v>1</v>
      </c>
      <c r="G187" s="65" t="s">
        <v>647</v>
      </c>
      <c r="H187" s="65" t="s">
        <v>1024</v>
      </c>
      <c r="I187" s="37" t="s">
        <v>908</v>
      </c>
      <c r="J187" s="11"/>
      <c r="K187" s="11"/>
      <c r="L187" s="39" t="s">
        <v>648</v>
      </c>
      <c r="M187" s="26" t="s">
        <v>726</v>
      </c>
    </row>
    <row r="188" spans="1:13" x14ac:dyDescent="0.2">
      <c r="A188" s="12">
        <v>179</v>
      </c>
      <c r="B188" s="44">
        <v>2005</v>
      </c>
      <c r="C188" s="10"/>
      <c r="D188" s="14" t="s">
        <v>660</v>
      </c>
      <c r="E188" s="23" t="s">
        <v>661</v>
      </c>
      <c r="F188" s="11">
        <v>3</v>
      </c>
      <c r="G188" s="65" t="s">
        <v>647</v>
      </c>
      <c r="H188" s="65" t="s">
        <v>1024</v>
      </c>
      <c r="I188" s="11" t="s">
        <v>908</v>
      </c>
      <c r="J188" s="11"/>
      <c r="K188" s="11"/>
      <c r="L188" s="10" t="s">
        <v>648</v>
      </c>
      <c r="M188" s="26" t="s">
        <v>726</v>
      </c>
    </row>
    <row r="189" spans="1:13" x14ac:dyDescent="0.2">
      <c r="A189" s="12">
        <v>180</v>
      </c>
      <c r="B189" s="44">
        <v>2005</v>
      </c>
      <c r="C189" s="10"/>
      <c r="D189" s="14" t="s">
        <v>662</v>
      </c>
      <c r="E189" s="23" t="s">
        <v>663</v>
      </c>
      <c r="F189" s="11">
        <v>3</v>
      </c>
      <c r="G189" s="65" t="s">
        <v>647</v>
      </c>
      <c r="H189" s="65" t="s">
        <v>1024</v>
      </c>
      <c r="I189" s="11" t="s">
        <v>908</v>
      </c>
      <c r="J189" s="11"/>
      <c r="K189" s="11"/>
      <c r="L189" s="10" t="s">
        <v>648</v>
      </c>
      <c r="M189" s="26" t="s">
        <v>726</v>
      </c>
    </row>
    <row r="190" spans="1:13" x14ac:dyDescent="0.2">
      <c r="A190" s="12">
        <v>181</v>
      </c>
      <c r="B190" s="44">
        <v>2005</v>
      </c>
      <c r="C190" s="10"/>
      <c r="D190" s="14" t="s">
        <v>664</v>
      </c>
      <c r="E190" s="23" t="s">
        <v>665</v>
      </c>
      <c r="F190" s="11">
        <v>2</v>
      </c>
      <c r="G190" s="65" t="s">
        <v>647</v>
      </c>
      <c r="H190" s="65" t="s">
        <v>1024</v>
      </c>
      <c r="I190" s="11" t="s">
        <v>908</v>
      </c>
      <c r="J190" s="11"/>
      <c r="K190" s="11"/>
      <c r="L190" s="10" t="s">
        <v>648</v>
      </c>
      <c r="M190" s="26" t="s">
        <v>726</v>
      </c>
    </row>
    <row r="191" spans="1:13" x14ac:dyDescent="0.2">
      <c r="A191" s="12">
        <v>182</v>
      </c>
      <c r="B191" s="44">
        <v>2005</v>
      </c>
      <c r="C191" s="10"/>
      <c r="D191" s="14" t="s">
        <v>666</v>
      </c>
      <c r="E191" s="23" t="s">
        <v>667</v>
      </c>
      <c r="F191" s="11">
        <v>1</v>
      </c>
      <c r="G191" s="65" t="s">
        <v>647</v>
      </c>
      <c r="H191" s="65" t="s">
        <v>1024</v>
      </c>
      <c r="I191" s="11" t="s">
        <v>908</v>
      </c>
      <c r="J191" s="11"/>
      <c r="K191" s="11"/>
      <c r="L191" s="10" t="s">
        <v>648</v>
      </c>
      <c r="M191" s="26" t="s">
        <v>726</v>
      </c>
    </row>
    <row r="192" spans="1:13" x14ac:dyDescent="0.2">
      <c r="A192" s="12">
        <v>183</v>
      </c>
      <c r="B192" s="44">
        <v>2005</v>
      </c>
      <c r="C192" s="10"/>
      <c r="D192" s="14" t="s">
        <v>668</v>
      </c>
      <c r="E192" s="23" t="s">
        <v>669</v>
      </c>
      <c r="F192" s="11">
        <v>2</v>
      </c>
      <c r="G192" s="65" t="s">
        <v>647</v>
      </c>
      <c r="H192" s="65" t="s">
        <v>1024</v>
      </c>
      <c r="I192" s="11" t="s">
        <v>908</v>
      </c>
      <c r="J192" s="11"/>
      <c r="K192" s="11"/>
      <c r="L192" s="10" t="s">
        <v>648</v>
      </c>
      <c r="M192" s="26" t="s">
        <v>726</v>
      </c>
    </row>
    <row r="193" spans="1:13" x14ac:dyDescent="0.2">
      <c r="A193" s="12">
        <v>184</v>
      </c>
      <c r="B193" s="44">
        <v>2005</v>
      </c>
      <c r="C193" s="10"/>
      <c r="D193" s="14" t="s">
        <v>670</v>
      </c>
      <c r="E193" s="23" t="s">
        <v>671</v>
      </c>
      <c r="F193" s="11">
        <v>1</v>
      </c>
      <c r="G193" s="65" t="s">
        <v>647</v>
      </c>
      <c r="H193" s="65" t="s">
        <v>1024</v>
      </c>
      <c r="I193" s="11" t="s">
        <v>908</v>
      </c>
      <c r="J193" s="11"/>
      <c r="K193" s="11"/>
      <c r="L193" s="10" t="s">
        <v>648</v>
      </c>
      <c r="M193" s="26" t="s">
        <v>726</v>
      </c>
    </row>
    <row r="194" spans="1:13" x14ac:dyDescent="0.2">
      <c r="A194" s="12">
        <v>185</v>
      </c>
      <c r="B194" s="44">
        <v>2006</v>
      </c>
      <c r="C194" s="10"/>
      <c r="D194" s="14" t="s">
        <v>621</v>
      </c>
      <c r="E194" s="23" t="s">
        <v>672</v>
      </c>
      <c r="F194" s="11">
        <v>1</v>
      </c>
      <c r="G194" s="27">
        <v>3475000</v>
      </c>
      <c r="H194" s="27">
        <f>+F194*G194</f>
        <v>3475000</v>
      </c>
      <c r="I194" s="11" t="s">
        <v>908</v>
      </c>
      <c r="J194" s="11"/>
      <c r="K194" s="11"/>
      <c r="L194" s="10" t="s">
        <v>639</v>
      </c>
      <c r="M194" s="26" t="s">
        <v>709</v>
      </c>
    </row>
    <row r="195" spans="1:13" x14ac:dyDescent="0.2">
      <c r="A195" s="12">
        <v>186</v>
      </c>
      <c r="B195" s="44">
        <v>2006</v>
      </c>
      <c r="C195" s="10"/>
      <c r="D195" s="14" t="s">
        <v>640</v>
      </c>
      <c r="E195" s="23" t="s">
        <v>673</v>
      </c>
      <c r="F195" s="11">
        <v>19</v>
      </c>
      <c r="G195" s="27">
        <f>+H195/19</f>
        <v>1363157.894736842</v>
      </c>
      <c r="H195" s="27">
        <v>25900000</v>
      </c>
      <c r="I195" s="11" t="s">
        <v>908</v>
      </c>
      <c r="J195" s="11"/>
      <c r="K195" s="11"/>
      <c r="L195" s="10" t="s">
        <v>641</v>
      </c>
      <c r="M195" s="26" t="s">
        <v>709</v>
      </c>
    </row>
    <row r="196" spans="1:13" x14ac:dyDescent="0.2">
      <c r="A196" s="12">
        <v>187</v>
      </c>
      <c r="B196" s="44">
        <v>2006</v>
      </c>
      <c r="C196" s="10"/>
      <c r="D196" s="14" t="s">
        <v>642</v>
      </c>
      <c r="E196" s="23" t="s">
        <v>674</v>
      </c>
      <c r="F196" s="11">
        <v>7</v>
      </c>
      <c r="G196" s="27">
        <f>+H196/7</f>
        <v>4998571.4285714282</v>
      </c>
      <c r="H196" s="27">
        <v>34990000</v>
      </c>
      <c r="I196" s="11" t="s">
        <v>908</v>
      </c>
      <c r="J196" s="11"/>
      <c r="K196" s="11"/>
      <c r="L196" s="10" t="s">
        <v>729</v>
      </c>
      <c r="M196" s="26" t="s">
        <v>727</v>
      </c>
    </row>
    <row r="197" spans="1:13" x14ac:dyDescent="0.2">
      <c r="A197" s="12">
        <v>188</v>
      </c>
      <c r="B197" s="44">
        <v>2006</v>
      </c>
      <c r="C197" s="10"/>
      <c r="D197" s="14" t="s">
        <v>643</v>
      </c>
      <c r="E197" s="23" t="s">
        <v>675</v>
      </c>
      <c r="F197" s="11">
        <v>2</v>
      </c>
      <c r="G197" s="27">
        <v>1200000</v>
      </c>
      <c r="H197" s="27">
        <f t="shared" ref="H197:H208" si="4">+F197*G197</f>
        <v>2400000</v>
      </c>
      <c r="I197" s="11" t="s">
        <v>908</v>
      </c>
      <c r="J197" s="11"/>
      <c r="K197" s="11"/>
      <c r="L197" s="10" t="s">
        <v>644</v>
      </c>
      <c r="M197" s="26" t="s">
        <v>710</v>
      </c>
    </row>
    <row r="198" spans="1:13" x14ac:dyDescent="0.2">
      <c r="A198" s="12">
        <v>189</v>
      </c>
      <c r="B198" s="44">
        <v>2006</v>
      </c>
      <c r="C198" s="10"/>
      <c r="D198" s="14" t="s">
        <v>685</v>
      </c>
      <c r="E198" s="23" t="s">
        <v>686</v>
      </c>
      <c r="F198" s="11">
        <v>1</v>
      </c>
      <c r="G198" s="27">
        <v>8235000</v>
      </c>
      <c r="H198" s="27">
        <f t="shared" si="4"/>
        <v>8235000</v>
      </c>
      <c r="I198" s="11" t="s">
        <v>908</v>
      </c>
      <c r="J198" s="11"/>
      <c r="K198" s="11"/>
      <c r="L198" s="10" t="s">
        <v>687</v>
      </c>
      <c r="M198" s="26" t="s">
        <v>709</v>
      </c>
    </row>
    <row r="199" spans="1:13" x14ac:dyDescent="0.2">
      <c r="A199" s="12">
        <v>190</v>
      </c>
      <c r="B199" s="44">
        <v>2006</v>
      </c>
      <c r="C199" s="10"/>
      <c r="D199" s="14" t="s">
        <v>1021</v>
      </c>
      <c r="E199" s="23" t="s">
        <v>1023</v>
      </c>
      <c r="F199" s="11">
        <v>1</v>
      </c>
      <c r="G199" s="27">
        <v>19209190</v>
      </c>
      <c r="H199" s="27">
        <f t="shared" si="4"/>
        <v>19209190</v>
      </c>
      <c r="I199" s="11" t="s">
        <v>908</v>
      </c>
      <c r="J199" s="11"/>
      <c r="K199" s="11"/>
      <c r="L199" s="10" t="s">
        <v>1022</v>
      </c>
      <c r="M199" s="6" t="s">
        <v>714</v>
      </c>
    </row>
    <row r="200" spans="1:13" x14ac:dyDescent="0.2">
      <c r="A200" s="12">
        <v>191</v>
      </c>
      <c r="B200" s="44">
        <v>2006</v>
      </c>
      <c r="C200" s="10"/>
      <c r="D200" s="14" t="s">
        <v>684</v>
      </c>
      <c r="E200" s="23" t="s">
        <v>1025</v>
      </c>
      <c r="F200" s="11">
        <v>5</v>
      </c>
      <c r="G200" s="27">
        <v>3850000</v>
      </c>
      <c r="H200" s="27">
        <f t="shared" si="4"/>
        <v>19250000</v>
      </c>
      <c r="I200" s="11" t="s">
        <v>908</v>
      </c>
      <c r="J200" s="11"/>
      <c r="K200" s="11"/>
      <c r="L200" s="10" t="s">
        <v>730</v>
      </c>
      <c r="M200" s="26" t="s">
        <v>709</v>
      </c>
    </row>
    <row r="201" spans="1:13" x14ac:dyDescent="0.2">
      <c r="A201" s="12">
        <v>192</v>
      </c>
      <c r="B201" s="44">
        <v>2006</v>
      </c>
      <c r="C201" s="10"/>
      <c r="D201" s="14" t="s">
        <v>701</v>
      </c>
      <c r="E201" s="23" t="s">
        <v>1026</v>
      </c>
      <c r="F201" s="11">
        <v>2</v>
      </c>
      <c r="G201" s="27">
        <v>2800000</v>
      </c>
      <c r="H201" s="27">
        <f t="shared" si="4"/>
        <v>5600000</v>
      </c>
      <c r="I201" s="11" t="s">
        <v>908</v>
      </c>
      <c r="J201" s="11"/>
      <c r="K201" s="11"/>
      <c r="L201" s="10" t="s">
        <v>702</v>
      </c>
      <c r="M201" s="26" t="s">
        <v>709</v>
      </c>
    </row>
    <row r="202" spans="1:13" x14ac:dyDescent="0.2">
      <c r="A202" s="12">
        <v>193</v>
      </c>
      <c r="B202" s="44">
        <v>2006</v>
      </c>
      <c r="C202" s="10"/>
      <c r="D202" s="14" t="s">
        <v>1027</v>
      </c>
      <c r="E202" s="23" t="s">
        <v>1028</v>
      </c>
      <c r="F202" s="11">
        <v>2</v>
      </c>
      <c r="G202" s="27">
        <v>3700000</v>
      </c>
      <c r="H202" s="27">
        <f t="shared" si="4"/>
        <v>7400000</v>
      </c>
      <c r="I202" s="11" t="s">
        <v>908</v>
      </c>
      <c r="J202" s="11"/>
      <c r="K202" s="11"/>
      <c r="L202" s="10" t="s">
        <v>1031</v>
      </c>
      <c r="M202" s="6" t="s">
        <v>713</v>
      </c>
    </row>
    <row r="203" spans="1:13" x14ac:dyDescent="0.2">
      <c r="A203" s="12">
        <v>194</v>
      </c>
      <c r="B203" s="44">
        <v>2006</v>
      </c>
      <c r="C203" s="10"/>
      <c r="D203" s="14" t="s">
        <v>1029</v>
      </c>
      <c r="E203" s="23" t="s">
        <v>1030</v>
      </c>
      <c r="F203" s="11">
        <v>1</v>
      </c>
      <c r="G203" s="27">
        <v>3050000</v>
      </c>
      <c r="H203" s="27">
        <f t="shared" si="4"/>
        <v>3050000</v>
      </c>
      <c r="I203" s="11" t="s">
        <v>908</v>
      </c>
      <c r="J203" s="11"/>
      <c r="K203" s="11"/>
      <c r="L203" s="10" t="s">
        <v>1032</v>
      </c>
      <c r="M203" s="6" t="s">
        <v>709</v>
      </c>
    </row>
    <row r="204" spans="1:13" x14ac:dyDescent="0.2">
      <c r="A204" s="12">
        <v>195</v>
      </c>
      <c r="B204" s="44">
        <v>2006</v>
      </c>
      <c r="C204" s="10"/>
      <c r="D204" s="14" t="s">
        <v>1033</v>
      </c>
      <c r="E204" s="23" t="s">
        <v>1034</v>
      </c>
      <c r="F204" s="11">
        <v>1</v>
      </c>
      <c r="G204" s="27">
        <v>375000</v>
      </c>
      <c r="H204" s="27">
        <f t="shared" si="4"/>
        <v>375000</v>
      </c>
      <c r="I204" s="11" t="s">
        <v>908</v>
      </c>
      <c r="J204" s="11"/>
      <c r="K204" s="11"/>
      <c r="L204" s="10" t="s">
        <v>1035</v>
      </c>
      <c r="M204" s="6" t="s">
        <v>709</v>
      </c>
    </row>
    <row r="205" spans="1:13" x14ac:dyDescent="0.2">
      <c r="A205" s="12">
        <v>196</v>
      </c>
      <c r="B205" s="44">
        <v>2006</v>
      </c>
      <c r="C205" s="10"/>
      <c r="D205" s="14" t="s">
        <v>1042</v>
      </c>
      <c r="E205" s="71" t="s">
        <v>1051</v>
      </c>
      <c r="F205" s="11">
        <v>1</v>
      </c>
      <c r="G205" s="27">
        <v>9000000</v>
      </c>
      <c r="H205" s="27">
        <f t="shared" si="4"/>
        <v>9000000</v>
      </c>
      <c r="I205" s="11" t="s">
        <v>908</v>
      </c>
      <c r="J205" s="11"/>
      <c r="K205" s="11"/>
      <c r="L205" s="10" t="s">
        <v>1043</v>
      </c>
      <c r="M205" s="6" t="s">
        <v>713</v>
      </c>
    </row>
    <row r="206" spans="1:13" x14ac:dyDescent="0.2">
      <c r="A206" s="12">
        <v>197</v>
      </c>
      <c r="B206" s="44">
        <v>2006</v>
      </c>
      <c r="C206" s="10"/>
      <c r="D206" s="14" t="s">
        <v>1044</v>
      </c>
      <c r="E206" s="71" t="s">
        <v>1052</v>
      </c>
      <c r="F206" s="11">
        <v>8</v>
      </c>
      <c r="G206" s="27">
        <v>1000000</v>
      </c>
      <c r="H206" s="27">
        <f t="shared" si="4"/>
        <v>8000000</v>
      </c>
      <c r="I206" s="11" t="s">
        <v>908</v>
      </c>
      <c r="J206" s="11"/>
      <c r="K206" s="11"/>
      <c r="L206" s="72" t="s">
        <v>1045</v>
      </c>
      <c r="M206" s="6" t="s">
        <v>713</v>
      </c>
    </row>
    <row r="207" spans="1:13" x14ac:dyDescent="0.2">
      <c r="A207" s="12">
        <v>198</v>
      </c>
      <c r="B207" s="44">
        <v>2006</v>
      </c>
      <c r="C207" s="10"/>
      <c r="D207" s="14" t="s">
        <v>1046</v>
      </c>
      <c r="E207" s="71" t="s">
        <v>1053</v>
      </c>
      <c r="F207" s="11">
        <v>2</v>
      </c>
      <c r="G207" s="27">
        <v>750000</v>
      </c>
      <c r="H207" s="27">
        <f t="shared" si="4"/>
        <v>1500000</v>
      </c>
      <c r="I207" s="11" t="s">
        <v>908</v>
      </c>
      <c r="J207" s="11"/>
      <c r="K207" s="11"/>
      <c r="L207" s="10" t="s">
        <v>1047</v>
      </c>
      <c r="M207" s="6" t="s">
        <v>709</v>
      </c>
    </row>
    <row r="208" spans="1:13" x14ac:dyDescent="0.2">
      <c r="A208" s="12">
        <v>199</v>
      </c>
      <c r="B208" s="44">
        <v>2006</v>
      </c>
      <c r="C208" s="10"/>
      <c r="D208" s="14" t="s">
        <v>1168</v>
      </c>
      <c r="E208" s="71" t="s">
        <v>1054</v>
      </c>
      <c r="F208" s="11">
        <v>2</v>
      </c>
      <c r="G208" s="27">
        <v>2950000</v>
      </c>
      <c r="H208" s="27">
        <f t="shared" si="4"/>
        <v>5900000</v>
      </c>
      <c r="I208" s="11" t="s">
        <v>908</v>
      </c>
      <c r="J208" s="11"/>
      <c r="K208" s="11"/>
      <c r="L208" s="10" t="s">
        <v>1048</v>
      </c>
      <c r="M208" s="6" t="s">
        <v>1074</v>
      </c>
    </row>
    <row r="209" spans="1:13" x14ac:dyDescent="0.2">
      <c r="A209" s="12">
        <v>200</v>
      </c>
      <c r="B209" s="44">
        <v>2006</v>
      </c>
      <c r="C209" s="10"/>
      <c r="D209" s="14" t="s">
        <v>1049</v>
      </c>
      <c r="E209" s="71" t="s">
        <v>1055</v>
      </c>
      <c r="F209" s="11">
        <v>1</v>
      </c>
      <c r="G209" s="27"/>
      <c r="H209" s="27">
        <v>7500000</v>
      </c>
      <c r="I209" s="11" t="s">
        <v>908</v>
      </c>
      <c r="J209" s="11"/>
      <c r="K209" s="11"/>
      <c r="L209" s="10" t="s">
        <v>1050</v>
      </c>
      <c r="M209" s="6" t="s">
        <v>713</v>
      </c>
    </row>
    <row r="210" spans="1:13" x14ac:dyDescent="0.2">
      <c r="A210" s="12">
        <v>201</v>
      </c>
      <c r="B210" s="44">
        <v>2006</v>
      </c>
      <c r="C210" s="10"/>
      <c r="D210" s="14" t="s">
        <v>1056</v>
      </c>
      <c r="E210" s="23" t="s">
        <v>1057</v>
      </c>
      <c r="F210" s="11">
        <v>1</v>
      </c>
      <c r="G210" s="27">
        <v>515000</v>
      </c>
      <c r="H210" s="27">
        <f t="shared" ref="H210:H243" si="5">+F210*G210</f>
        <v>515000</v>
      </c>
      <c r="I210" s="11" t="s">
        <v>908</v>
      </c>
      <c r="J210" s="11"/>
      <c r="K210" s="11"/>
      <c r="L210" s="10" t="s">
        <v>1058</v>
      </c>
      <c r="M210" s="6" t="s">
        <v>709</v>
      </c>
    </row>
    <row r="211" spans="1:13" x14ac:dyDescent="0.2">
      <c r="A211" s="12">
        <v>202</v>
      </c>
      <c r="B211" s="44">
        <v>2006</v>
      </c>
      <c r="C211" s="10"/>
      <c r="D211" s="14" t="s">
        <v>1059</v>
      </c>
      <c r="E211" s="23" t="s">
        <v>1062</v>
      </c>
      <c r="F211" s="11">
        <v>2</v>
      </c>
      <c r="G211" s="27">
        <f>+H211/2</f>
        <v>8350000</v>
      </c>
      <c r="H211" s="27">
        <v>16700000</v>
      </c>
      <c r="I211" s="11" t="s">
        <v>908</v>
      </c>
      <c r="J211" s="11"/>
      <c r="K211" s="11"/>
      <c r="L211" s="10" t="s">
        <v>1060</v>
      </c>
      <c r="M211" s="6" t="s">
        <v>1075</v>
      </c>
    </row>
    <row r="212" spans="1:13" x14ac:dyDescent="0.2">
      <c r="A212" s="12">
        <v>203</v>
      </c>
      <c r="B212" s="44">
        <v>2006</v>
      </c>
      <c r="C212" s="10"/>
      <c r="D212" s="14" t="s">
        <v>1056</v>
      </c>
      <c r="E212" s="23" t="s">
        <v>1063</v>
      </c>
      <c r="F212" s="11">
        <v>1</v>
      </c>
      <c r="G212" s="27">
        <v>515000</v>
      </c>
      <c r="H212" s="27">
        <f t="shared" si="5"/>
        <v>515000</v>
      </c>
      <c r="I212" s="11" t="s">
        <v>908</v>
      </c>
      <c r="J212" s="11"/>
      <c r="K212" s="11"/>
      <c r="L212" s="10" t="s">
        <v>1061</v>
      </c>
      <c r="M212" s="6" t="s">
        <v>709</v>
      </c>
    </row>
    <row r="213" spans="1:13" x14ac:dyDescent="0.2">
      <c r="A213" s="12">
        <v>204</v>
      </c>
      <c r="B213" s="44">
        <v>2006</v>
      </c>
      <c r="C213" s="10"/>
      <c r="D213" s="14" t="s">
        <v>1127</v>
      </c>
      <c r="E213" s="23" t="s">
        <v>1128</v>
      </c>
      <c r="F213" s="11">
        <v>1</v>
      </c>
      <c r="G213" s="27">
        <v>3850000</v>
      </c>
      <c r="H213" s="27">
        <f t="shared" si="5"/>
        <v>3850000</v>
      </c>
      <c r="I213" s="11" t="s">
        <v>908</v>
      </c>
      <c r="J213" s="11"/>
      <c r="K213" s="11"/>
      <c r="L213" s="10" t="s">
        <v>956</v>
      </c>
      <c r="M213" s="6" t="s">
        <v>714</v>
      </c>
    </row>
    <row r="214" spans="1:13" x14ac:dyDescent="0.2">
      <c r="A214" s="12">
        <v>205</v>
      </c>
      <c r="B214" s="44">
        <v>2006</v>
      </c>
      <c r="C214" s="10"/>
      <c r="D214" s="14" t="s">
        <v>991</v>
      </c>
      <c r="E214" s="23" t="s">
        <v>1064</v>
      </c>
      <c r="F214" s="11">
        <v>1</v>
      </c>
      <c r="G214" s="27">
        <v>850000</v>
      </c>
      <c r="H214" s="27">
        <f t="shared" si="5"/>
        <v>850000</v>
      </c>
      <c r="I214" s="11" t="s">
        <v>908</v>
      </c>
      <c r="J214" s="11"/>
      <c r="K214" s="11"/>
      <c r="L214" s="10" t="s">
        <v>1065</v>
      </c>
      <c r="M214" s="6" t="s">
        <v>723</v>
      </c>
    </row>
    <row r="215" spans="1:13" x14ac:dyDescent="0.2">
      <c r="A215" s="12">
        <v>206</v>
      </c>
      <c r="B215" s="44">
        <v>2006</v>
      </c>
      <c r="C215" s="10"/>
      <c r="D215" s="14" t="s">
        <v>1066</v>
      </c>
      <c r="E215" s="23" t="s">
        <v>1067</v>
      </c>
      <c r="F215" s="11">
        <v>1</v>
      </c>
      <c r="G215" s="27">
        <v>1750000</v>
      </c>
      <c r="H215" s="27">
        <f t="shared" si="5"/>
        <v>1750000</v>
      </c>
      <c r="I215" s="11" t="s">
        <v>908</v>
      </c>
      <c r="J215" s="11"/>
      <c r="K215" s="11"/>
      <c r="L215" s="10" t="s">
        <v>1065</v>
      </c>
      <c r="M215" s="6" t="s">
        <v>723</v>
      </c>
    </row>
    <row r="216" spans="1:13" x14ac:dyDescent="0.2">
      <c r="A216" s="12">
        <v>207</v>
      </c>
      <c r="B216" s="44">
        <v>2006</v>
      </c>
      <c r="C216" s="10"/>
      <c r="D216" s="14" t="s">
        <v>1068</v>
      </c>
      <c r="E216" s="23" t="s">
        <v>1069</v>
      </c>
      <c r="F216" s="11">
        <v>1</v>
      </c>
      <c r="G216" s="27">
        <v>1220000</v>
      </c>
      <c r="H216" s="27">
        <f t="shared" si="5"/>
        <v>1220000</v>
      </c>
      <c r="I216" s="11" t="s">
        <v>908</v>
      </c>
      <c r="J216" s="11"/>
      <c r="K216" s="11"/>
      <c r="L216" s="10" t="s">
        <v>1065</v>
      </c>
      <c r="M216" s="6" t="s">
        <v>723</v>
      </c>
    </row>
    <row r="217" spans="1:13" x14ac:dyDescent="0.2">
      <c r="A217" s="12">
        <v>208</v>
      </c>
      <c r="B217" s="44">
        <v>2006</v>
      </c>
      <c r="C217" s="10"/>
      <c r="D217" s="14" t="s">
        <v>1070</v>
      </c>
      <c r="E217" s="23" t="s">
        <v>1072</v>
      </c>
      <c r="F217" s="11">
        <v>7</v>
      </c>
      <c r="G217" s="27">
        <f>+H217/7</f>
        <v>210000</v>
      </c>
      <c r="H217" s="27">
        <v>1470000</v>
      </c>
      <c r="I217" s="11" t="s">
        <v>908</v>
      </c>
      <c r="J217" s="11"/>
      <c r="K217" s="11"/>
      <c r="L217" s="10" t="s">
        <v>1065</v>
      </c>
      <c r="M217" s="6" t="s">
        <v>723</v>
      </c>
    </row>
    <row r="218" spans="1:13" x14ac:dyDescent="0.2">
      <c r="A218" s="12">
        <v>209</v>
      </c>
      <c r="B218" s="44">
        <v>2006</v>
      </c>
      <c r="C218" s="10"/>
      <c r="D218" s="14" t="s">
        <v>1071</v>
      </c>
      <c r="E218" s="23" t="s">
        <v>1073</v>
      </c>
      <c r="F218" s="11">
        <v>1</v>
      </c>
      <c r="G218" s="27">
        <v>1304000</v>
      </c>
      <c r="H218" s="27">
        <f t="shared" si="5"/>
        <v>1304000</v>
      </c>
      <c r="I218" s="11" t="s">
        <v>908</v>
      </c>
      <c r="J218" s="11"/>
      <c r="K218" s="11"/>
      <c r="L218" s="10" t="s">
        <v>1065</v>
      </c>
      <c r="M218" s="6" t="s">
        <v>723</v>
      </c>
    </row>
    <row r="219" spans="1:13" x14ac:dyDescent="0.2">
      <c r="A219" s="12">
        <v>210</v>
      </c>
      <c r="B219" s="44">
        <v>2006</v>
      </c>
      <c r="C219" s="10"/>
      <c r="D219" s="14" t="s">
        <v>1076</v>
      </c>
      <c r="E219" s="23" t="s">
        <v>1077</v>
      </c>
      <c r="F219" s="11">
        <v>1</v>
      </c>
      <c r="G219" s="27">
        <v>24948400</v>
      </c>
      <c r="H219" s="27">
        <f t="shared" si="5"/>
        <v>24948400</v>
      </c>
      <c r="I219" s="11" t="s">
        <v>908</v>
      </c>
      <c r="J219" s="11"/>
      <c r="K219" s="11"/>
      <c r="L219" s="10" t="s">
        <v>1078</v>
      </c>
      <c r="M219" s="6" t="s">
        <v>723</v>
      </c>
    </row>
    <row r="220" spans="1:13" x14ac:dyDescent="0.2">
      <c r="A220" s="12">
        <v>211</v>
      </c>
      <c r="B220" s="44">
        <v>2006</v>
      </c>
      <c r="C220" s="10"/>
      <c r="D220" s="14" t="s">
        <v>1079</v>
      </c>
      <c r="E220" s="23" t="s">
        <v>1080</v>
      </c>
      <c r="F220" s="11">
        <v>1</v>
      </c>
      <c r="G220" s="27">
        <v>10117500</v>
      </c>
      <c r="H220" s="27">
        <f t="shared" si="5"/>
        <v>10117500</v>
      </c>
      <c r="I220" s="11" t="s">
        <v>908</v>
      </c>
      <c r="J220" s="11"/>
      <c r="K220" s="11"/>
      <c r="L220" s="10" t="s">
        <v>1078</v>
      </c>
      <c r="M220" s="6" t="s">
        <v>723</v>
      </c>
    </row>
    <row r="221" spans="1:13" x14ac:dyDescent="0.2">
      <c r="A221" s="12">
        <v>212</v>
      </c>
      <c r="B221" s="44">
        <v>2006</v>
      </c>
      <c r="C221" s="10"/>
      <c r="D221" s="14" t="s">
        <v>1082</v>
      </c>
      <c r="E221" s="23" t="s">
        <v>380</v>
      </c>
      <c r="F221" s="11">
        <v>1</v>
      </c>
      <c r="G221" s="27">
        <v>5850000</v>
      </c>
      <c r="H221" s="27">
        <f t="shared" si="5"/>
        <v>5850000</v>
      </c>
      <c r="I221" s="11" t="s">
        <v>908</v>
      </c>
      <c r="J221" s="11"/>
      <c r="K221" s="11"/>
      <c r="L221" s="10" t="s">
        <v>1060</v>
      </c>
      <c r="M221" s="6" t="s">
        <v>1075</v>
      </c>
    </row>
    <row r="222" spans="1:13" x14ac:dyDescent="0.2">
      <c r="A222" s="12">
        <v>213</v>
      </c>
      <c r="B222" s="44">
        <v>2006</v>
      </c>
      <c r="C222" s="10"/>
      <c r="D222" s="14" t="s">
        <v>1081</v>
      </c>
      <c r="E222" s="23" t="s">
        <v>214</v>
      </c>
      <c r="F222" s="11">
        <v>1</v>
      </c>
      <c r="G222" s="27">
        <v>9100000</v>
      </c>
      <c r="H222" s="27">
        <f t="shared" si="5"/>
        <v>9100000</v>
      </c>
      <c r="I222" s="11" t="s">
        <v>908</v>
      </c>
      <c r="J222" s="11"/>
      <c r="K222" s="11"/>
      <c r="L222" s="10" t="s">
        <v>1060</v>
      </c>
      <c r="M222" s="6" t="s">
        <v>1075</v>
      </c>
    </row>
    <row r="223" spans="1:13" x14ac:dyDescent="0.2">
      <c r="A223" s="12">
        <v>214</v>
      </c>
      <c r="B223" s="44">
        <v>2006</v>
      </c>
      <c r="C223" s="10"/>
      <c r="D223" s="14" t="s">
        <v>1083</v>
      </c>
      <c r="E223" s="23" t="s">
        <v>1084</v>
      </c>
      <c r="F223" s="11">
        <v>3</v>
      </c>
      <c r="G223" s="73">
        <v>48000000</v>
      </c>
      <c r="H223" s="73">
        <v>48000000</v>
      </c>
      <c r="I223" s="11" t="s">
        <v>908</v>
      </c>
      <c r="J223" s="11"/>
      <c r="K223" s="11"/>
      <c r="L223" s="10" t="s">
        <v>1085</v>
      </c>
      <c r="M223" s="6" t="s">
        <v>1086</v>
      </c>
    </row>
    <row r="224" spans="1:13" x14ac:dyDescent="0.2">
      <c r="A224" s="12">
        <v>215</v>
      </c>
      <c r="B224" s="44">
        <v>2006</v>
      </c>
      <c r="C224" s="10"/>
      <c r="D224" s="14" t="s">
        <v>1087</v>
      </c>
      <c r="E224" s="23" t="s">
        <v>1095</v>
      </c>
      <c r="F224" s="11">
        <v>4</v>
      </c>
      <c r="G224" s="27">
        <v>680400</v>
      </c>
      <c r="H224" s="27">
        <f t="shared" si="5"/>
        <v>2721600</v>
      </c>
      <c r="I224" s="11" t="s">
        <v>908</v>
      </c>
      <c r="J224" s="11"/>
      <c r="K224" s="11"/>
      <c r="L224" s="10" t="s">
        <v>1167</v>
      </c>
      <c r="M224" s="6" t="s">
        <v>1096</v>
      </c>
    </row>
    <row r="225" spans="1:13" x14ac:dyDescent="0.2">
      <c r="A225" s="12">
        <v>216</v>
      </c>
      <c r="B225" s="44">
        <v>2006</v>
      </c>
      <c r="C225" s="10"/>
      <c r="D225" s="14" t="s">
        <v>1169</v>
      </c>
      <c r="E225" s="23" t="s">
        <v>1171</v>
      </c>
      <c r="F225" s="11">
        <v>1</v>
      </c>
      <c r="G225" s="27">
        <v>17380800</v>
      </c>
      <c r="H225" s="27">
        <f t="shared" si="5"/>
        <v>17380800</v>
      </c>
      <c r="I225" s="11" t="s">
        <v>908</v>
      </c>
      <c r="J225" s="11"/>
      <c r="K225" s="11"/>
      <c r="L225" s="10" t="s">
        <v>1163</v>
      </c>
      <c r="M225" s="6" t="s">
        <v>714</v>
      </c>
    </row>
    <row r="226" spans="1:13" x14ac:dyDescent="0.2">
      <c r="A226" s="12">
        <v>217</v>
      </c>
      <c r="B226" s="44"/>
      <c r="C226" s="10"/>
      <c r="D226" s="14" t="s">
        <v>1170</v>
      </c>
      <c r="E226" s="23"/>
      <c r="F226" s="11"/>
      <c r="G226" s="27"/>
      <c r="H226" s="27"/>
      <c r="I226" s="11"/>
      <c r="J226" s="11"/>
      <c r="K226" s="11"/>
      <c r="L226" s="10"/>
      <c r="M226" s="6"/>
    </row>
    <row r="227" spans="1:13" x14ac:dyDescent="0.2">
      <c r="A227" s="12">
        <v>218</v>
      </c>
      <c r="B227" s="44">
        <v>2007</v>
      </c>
      <c r="C227" s="10"/>
      <c r="D227" s="14" t="s">
        <v>1029</v>
      </c>
      <c r="E227" s="23" t="s">
        <v>1097</v>
      </c>
      <c r="F227" s="11">
        <v>1</v>
      </c>
      <c r="G227" s="27">
        <v>3850000</v>
      </c>
      <c r="H227" s="27">
        <f t="shared" si="5"/>
        <v>3850000</v>
      </c>
      <c r="I227" s="11" t="s">
        <v>908</v>
      </c>
      <c r="J227" s="11"/>
      <c r="K227" s="11"/>
      <c r="L227" s="10" t="s">
        <v>1098</v>
      </c>
      <c r="M227" s="6" t="s">
        <v>709</v>
      </c>
    </row>
    <row r="228" spans="1:13" x14ac:dyDescent="0.2">
      <c r="A228" s="12">
        <v>219</v>
      </c>
      <c r="B228" s="44">
        <v>2007</v>
      </c>
      <c r="C228" s="10"/>
      <c r="D228" s="14" t="s">
        <v>1099</v>
      </c>
      <c r="E228" s="23" t="s">
        <v>1100</v>
      </c>
      <c r="F228" s="11">
        <v>1</v>
      </c>
      <c r="G228" s="27">
        <v>515000</v>
      </c>
      <c r="H228" s="27">
        <f t="shared" si="5"/>
        <v>515000</v>
      </c>
      <c r="I228" s="11" t="s">
        <v>908</v>
      </c>
      <c r="J228" s="11"/>
      <c r="K228" s="11"/>
      <c r="L228" s="10" t="s">
        <v>1101</v>
      </c>
      <c r="M228" s="6" t="s">
        <v>709</v>
      </c>
    </row>
    <row r="229" spans="1:13" x14ac:dyDescent="0.2">
      <c r="A229" s="12">
        <v>220</v>
      </c>
      <c r="B229" s="44">
        <v>2007</v>
      </c>
      <c r="C229" s="10"/>
      <c r="D229" s="14" t="s">
        <v>940</v>
      </c>
      <c r="E229" s="23" t="s">
        <v>1102</v>
      </c>
      <c r="F229" s="11">
        <v>1</v>
      </c>
      <c r="G229" s="27">
        <v>825000</v>
      </c>
      <c r="H229" s="27">
        <f t="shared" si="5"/>
        <v>825000</v>
      </c>
      <c r="I229" s="11" t="s">
        <v>908</v>
      </c>
      <c r="J229" s="11"/>
      <c r="K229" s="11"/>
      <c r="L229" s="10" t="s">
        <v>1103</v>
      </c>
      <c r="M229" s="6" t="s">
        <v>709</v>
      </c>
    </row>
    <row r="230" spans="1:13" x14ac:dyDescent="0.2">
      <c r="A230" s="12">
        <v>221</v>
      </c>
      <c r="B230" s="44">
        <v>2007</v>
      </c>
      <c r="C230" s="10"/>
      <c r="D230" s="14" t="s">
        <v>1104</v>
      </c>
      <c r="E230" s="23" t="s">
        <v>1105</v>
      </c>
      <c r="F230" s="11">
        <v>2</v>
      </c>
      <c r="G230" s="27">
        <v>850000</v>
      </c>
      <c r="H230" s="27">
        <f t="shared" si="5"/>
        <v>1700000</v>
      </c>
      <c r="I230" s="11" t="s">
        <v>908</v>
      </c>
      <c r="J230" s="11"/>
      <c r="K230" s="11"/>
      <c r="L230" s="10" t="s">
        <v>678</v>
      </c>
      <c r="M230" s="6" t="s">
        <v>709</v>
      </c>
    </row>
    <row r="231" spans="1:13" x14ac:dyDescent="0.2">
      <c r="A231" s="12">
        <v>222</v>
      </c>
      <c r="B231" s="44">
        <v>2007</v>
      </c>
      <c r="C231" s="10"/>
      <c r="D231" s="14" t="s">
        <v>1106</v>
      </c>
      <c r="E231" s="23" t="s">
        <v>1107</v>
      </c>
      <c r="F231" s="11">
        <v>1</v>
      </c>
      <c r="G231" s="27">
        <v>328000</v>
      </c>
      <c r="H231" s="27">
        <f t="shared" si="5"/>
        <v>328000</v>
      </c>
      <c r="I231" s="11" t="s">
        <v>908</v>
      </c>
      <c r="J231" s="11"/>
      <c r="K231" s="11"/>
      <c r="L231" s="10" t="s">
        <v>678</v>
      </c>
      <c r="M231" s="6" t="s">
        <v>709</v>
      </c>
    </row>
    <row r="232" spans="1:13" x14ac:dyDescent="0.2">
      <c r="A232" s="12">
        <v>223</v>
      </c>
      <c r="B232" s="44">
        <v>2007</v>
      </c>
      <c r="C232" s="10"/>
      <c r="D232" s="14" t="s">
        <v>1108</v>
      </c>
      <c r="E232" s="23" t="s">
        <v>1109</v>
      </c>
      <c r="F232" s="11">
        <v>6</v>
      </c>
      <c r="G232" s="27">
        <v>375000</v>
      </c>
      <c r="H232" s="27">
        <f t="shared" si="5"/>
        <v>2250000</v>
      </c>
      <c r="I232" s="11" t="s">
        <v>908</v>
      </c>
      <c r="J232" s="11"/>
      <c r="K232" s="11"/>
      <c r="L232" s="10" t="s">
        <v>1110</v>
      </c>
      <c r="M232" s="6" t="s">
        <v>710</v>
      </c>
    </row>
    <row r="233" spans="1:13" x14ac:dyDescent="0.2">
      <c r="A233" s="12">
        <v>224</v>
      </c>
      <c r="B233" s="44">
        <v>2007</v>
      </c>
      <c r="C233" s="10"/>
      <c r="D233" s="14" t="s">
        <v>1111</v>
      </c>
      <c r="E233" s="23" t="s">
        <v>1112</v>
      </c>
      <c r="F233" s="11">
        <v>2</v>
      </c>
      <c r="G233" s="27">
        <v>501500</v>
      </c>
      <c r="H233" s="27">
        <f t="shared" si="5"/>
        <v>1003000</v>
      </c>
      <c r="I233" s="11" t="s">
        <v>908</v>
      </c>
      <c r="J233" s="11"/>
      <c r="K233" s="11"/>
      <c r="L233" s="10" t="s">
        <v>1113</v>
      </c>
      <c r="M233" s="6" t="s">
        <v>710</v>
      </c>
    </row>
    <row r="234" spans="1:13" x14ac:dyDescent="0.2">
      <c r="A234" s="12">
        <v>225</v>
      </c>
      <c r="B234" s="44">
        <v>2007</v>
      </c>
      <c r="C234" s="10"/>
      <c r="D234" s="14" t="s">
        <v>564</v>
      </c>
      <c r="E234" s="23" t="s">
        <v>1114</v>
      </c>
      <c r="F234" s="11">
        <v>2</v>
      </c>
      <c r="G234" s="27">
        <v>1130000</v>
      </c>
      <c r="H234" s="27">
        <f t="shared" si="5"/>
        <v>2260000</v>
      </c>
      <c r="I234" s="11" t="s">
        <v>908</v>
      </c>
      <c r="J234" s="11"/>
      <c r="K234" s="11"/>
      <c r="L234" s="10" t="s">
        <v>1115</v>
      </c>
      <c r="M234" s="6" t="s">
        <v>1096</v>
      </c>
    </row>
    <row r="235" spans="1:13" x14ac:dyDescent="0.2">
      <c r="A235" s="12">
        <v>226</v>
      </c>
      <c r="B235" s="44">
        <v>2007</v>
      </c>
      <c r="C235" s="10"/>
      <c r="D235" s="14" t="s">
        <v>565</v>
      </c>
      <c r="E235" s="23" t="s">
        <v>1117</v>
      </c>
      <c r="F235" s="11">
        <v>2</v>
      </c>
      <c r="G235" s="27">
        <v>2040000</v>
      </c>
      <c r="H235" s="27">
        <f t="shared" si="5"/>
        <v>4080000</v>
      </c>
      <c r="I235" s="11" t="s">
        <v>908</v>
      </c>
      <c r="J235" s="11"/>
      <c r="K235" s="11"/>
      <c r="L235" s="10" t="s">
        <v>1115</v>
      </c>
      <c r="M235" s="6" t="s">
        <v>1096</v>
      </c>
    </row>
    <row r="236" spans="1:13" x14ac:dyDescent="0.2">
      <c r="A236" s="12">
        <v>227</v>
      </c>
      <c r="B236" s="44">
        <v>2007</v>
      </c>
      <c r="C236" s="10"/>
      <c r="D236" s="14" t="s">
        <v>1118</v>
      </c>
      <c r="E236" s="23" t="s">
        <v>1119</v>
      </c>
      <c r="F236" s="11">
        <v>2</v>
      </c>
      <c r="G236" s="27">
        <v>750000</v>
      </c>
      <c r="H236" s="27">
        <f t="shared" si="5"/>
        <v>1500000</v>
      </c>
      <c r="I236" s="11" t="s">
        <v>908</v>
      </c>
      <c r="J236" s="11"/>
      <c r="K236" s="11"/>
      <c r="L236" s="10" t="s">
        <v>1120</v>
      </c>
      <c r="M236" s="6" t="s">
        <v>709</v>
      </c>
    </row>
    <row r="237" spans="1:13" x14ac:dyDescent="0.2">
      <c r="A237" s="12">
        <v>228</v>
      </c>
      <c r="B237" s="44">
        <v>2007</v>
      </c>
      <c r="C237" s="10"/>
      <c r="D237" s="14" t="s">
        <v>1121</v>
      </c>
      <c r="E237" s="23" t="s">
        <v>1122</v>
      </c>
      <c r="F237" s="11">
        <v>1</v>
      </c>
      <c r="G237" s="27">
        <v>680400</v>
      </c>
      <c r="H237" s="27">
        <f t="shared" si="5"/>
        <v>680400</v>
      </c>
      <c r="I237" s="11" t="s">
        <v>908</v>
      </c>
      <c r="J237" s="11"/>
      <c r="K237" s="11"/>
      <c r="L237" s="10" t="s">
        <v>1123</v>
      </c>
      <c r="M237" s="6" t="s">
        <v>709</v>
      </c>
    </row>
    <row r="238" spans="1:13" x14ac:dyDescent="0.2">
      <c r="A238" s="12">
        <v>229</v>
      </c>
      <c r="B238" s="44">
        <v>2007</v>
      </c>
      <c r="C238" s="10"/>
      <c r="D238" s="14" t="s">
        <v>1124</v>
      </c>
      <c r="E238" s="23" t="s">
        <v>1125</v>
      </c>
      <c r="F238" s="11">
        <v>2</v>
      </c>
      <c r="G238" s="27">
        <v>3850000</v>
      </c>
      <c r="H238" s="27">
        <f t="shared" si="5"/>
        <v>7700000</v>
      </c>
      <c r="I238" s="11" t="s">
        <v>908</v>
      </c>
      <c r="J238" s="11"/>
      <c r="K238" s="11"/>
      <c r="L238" s="10" t="s">
        <v>1126</v>
      </c>
      <c r="M238" s="6" t="s">
        <v>713</v>
      </c>
    </row>
    <row r="239" spans="1:13" x14ac:dyDescent="0.2">
      <c r="A239" s="12">
        <v>230</v>
      </c>
      <c r="B239" s="44">
        <v>2007</v>
      </c>
      <c r="C239" s="10"/>
      <c r="D239" s="14" t="s">
        <v>1129</v>
      </c>
      <c r="E239" s="23" t="s">
        <v>1130</v>
      </c>
      <c r="F239" s="11">
        <v>1</v>
      </c>
      <c r="G239" s="27">
        <v>3000000</v>
      </c>
      <c r="H239" s="27">
        <f t="shared" si="5"/>
        <v>3000000</v>
      </c>
      <c r="I239" s="11" t="s">
        <v>908</v>
      </c>
      <c r="J239" s="11"/>
      <c r="K239" s="11"/>
      <c r="L239" s="10" t="s">
        <v>956</v>
      </c>
      <c r="M239" s="6" t="s">
        <v>714</v>
      </c>
    </row>
    <row r="240" spans="1:13" x14ac:dyDescent="0.2">
      <c r="A240" s="12">
        <v>231</v>
      </c>
      <c r="B240" s="44">
        <v>2007</v>
      </c>
      <c r="C240" s="10"/>
      <c r="D240" s="14" t="s">
        <v>1135</v>
      </c>
      <c r="E240" s="23" t="s">
        <v>1134</v>
      </c>
      <c r="F240" s="11">
        <v>1</v>
      </c>
      <c r="G240" s="27">
        <v>7875000</v>
      </c>
      <c r="H240" s="27">
        <f t="shared" si="5"/>
        <v>7875000</v>
      </c>
      <c r="I240" s="11" t="s">
        <v>908</v>
      </c>
      <c r="J240" s="11"/>
      <c r="K240" s="11"/>
      <c r="L240" s="10" t="s">
        <v>953</v>
      </c>
      <c r="M240" s="6" t="s">
        <v>714</v>
      </c>
    </row>
    <row r="241" spans="1:13" x14ac:dyDescent="0.2">
      <c r="A241" s="12">
        <v>232</v>
      </c>
      <c r="B241" s="44">
        <v>2007</v>
      </c>
      <c r="C241" s="10"/>
      <c r="D241" s="14" t="s">
        <v>1136</v>
      </c>
      <c r="E241" s="23" t="s">
        <v>1137</v>
      </c>
      <c r="F241" s="11">
        <v>150</v>
      </c>
      <c r="G241" s="27">
        <v>214500</v>
      </c>
      <c r="H241" s="27">
        <f t="shared" si="5"/>
        <v>32175000</v>
      </c>
      <c r="I241" s="11" t="s">
        <v>908</v>
      </c>
      <c r="J241" s="11"/>
      <c r="K241" s="11"/>
      <c r="L241" s="10" t="s">
        <v>1138</v>
      </c>
      <c r="M241" s="6" t="s">
        <v>1139</v>
      </c>
    </row>
    <row r="242" spans="1:13" x14ac:dyDescent="0.2">
      <c r="A242" s="12">
        <v>233</v>
      </c>
      <c r="B242" s="44">
        <v>2007</v>
      </c>
      <c r="C242" s="10"/>
      <c r="D242" s="14" t="s">
        <v>1129</v>
      </c>
      <c r="E242" s="23" t="s">
        <v>1140</v>
      </c>
      <c r="F242" s="11">
        <v>1</v>
      </c>
      <c r="G242" s="27">
        <v>3000000</v>
      </c>
      <c r="H242" s="27">
        <f t="shared" si="5"/>
        <v>3000000</v>
      </c>
      <c r="I242" s="11" t="s">
        <v>908</v>
      </c>
      <c r="J242" s="11"/>
      <c r="K242" s="11"/>
      <c r="L242" s="10" t="s">
        <v>1002</v>
      </c>
      <c r="M242" s="6" t="s">
        <v>714</v>
      </c>
    </row>
    <row r="243" spans="1:13" x14ac:dyDescent="0.2">
      <c r="A243" s="12">
        <v>234</v>
      </c>
      <c r="B243" s="44">
        <v>2007</v>
      </c>
      <c r="C243" s="10"/>
      <c r="D243" s="14" t="s">
        <v>1141</v>
      </c>
      <c r="E243" s="23" t="s">
        <v>1144</v>
      </c>
      <c r="F243" s="11">
        <v>1</v>
      </c>
      <c r="G243" s="27">
        <v>18400948</v>
      </c>
      <c r="H243" s="27">
        <f t="shared" si="5"/>
        <v>18400948</v>
      </c>
      <c r="I243" s="11" t="s">
        <v>908</v>
      </c>
      <c r="J243" s="11"/>
      <c r="K243" s="11"/>
      <c r="L243" s="10" t="s">
        <v>1142</v>
      </c>
      <c r="M243" s="6" t="s">
        <v>709</v>
      </c>
    </row>
    <row r="244" spans="1:13" x14ac:dyDescent="0.2">
      <c r="A244" s="12">
        <v>235</v>
      </c>
      <c r="B244" s="44">
        <v>2007</v>
      </c>
      <c r="C244" s="10"/>
      <c r="D244" s="14" t="s">
        <v>1143</v>
      </c>
      <c r="E244" s="23" t="s">
        <v>1145</v>
      </c>
      <c r="F244" s="11">
        <v>4</v>
      </c>
      <c r="G244" s="27">
        <f>+H244/4</f>
        <v>375000</v>
      </c>
      <c r="H244" s="27">
        <v>1500000</v>
      </c>
      <c r="I244" s="11" t="s">
        <v>908</v>
      </c>
      <c r="J244" s="11"/>
      <c r="K244" s="11"/>
      <c r="L244" s="10" t="s">
        <v>1146</v>
      </c>
      <c r="M244" s="6" t="s">
        <v>709</v>
      </c>
    </row>
    <row r="245" spans="1:13" x14ac:dyDescent="0.2">
      <c r="A245" s="12">
        <v>236</v>
      </c>
      <c r="B245" s="44">
        <v>2007</v>
      </c>
      <c r="C245" s="10"/>
      <c r="D245" s="14" t="s">
        <v>1147</v>
      </c>
      <c r="E245" s="23" t="s">
        <v>1148</v>
      </c>
      <c r="F245" s="11">
        <v>4</v>
      </c>
      <c r="G245" s="27">
        <v>179600</v>
      </c>
      <c r="H245" s="27">
        <v>718400</v>
      </c>
      <c r="I245" s="11" t="s">
        <v>908</v>
      </c>
      <c r="J245" s="11"/>
      <c r="K245" s="11"/>
      <c r="L245" s="10" t="s">
        <v>953</v>
      </c>
      <c r="M245" s="6" t="s">
        <v>714</v>
      </c>
    </row>
    <row r="246" spans="1:13" x14ac:dyDescent="0.2">
      <c r="A246" s="12">
        <v>237</v>
      </c>
      <c r="B246" s="44">
        <v>2007</v>
      </c>
      <c r="C246" s="10"/>
      <c r="D246" s="14" t="s">
        <v>932</v>
      </c>
      <c r="E246" s="23" t="s">
        <v>1149</v>
      </c>
      <c r="F246" s="11">
        <v>2</v>
      </c>
      <c r="G246" s="27">
        <v>465000</v>
      </c>
      <c r="H246" s="27">
        <v>930000</v>
      </c>
      <c r="I246" s="11" t="s">
        <v>908</v>
      </c>
      <c r="J246" s="11"/>
      <c r="K246" s="11"/>
      <c r="L246" s="10" t="s">
        <v>953</v>
      </c>
      <c r="M246" s="6" t="s">
        <v>714</v>
      </c>
    </row>
    <row r="247" spans="1:13" x14ac:dyDescent="0.2">
      <c r="A247" s="12">
        <v>238</v>
      </c>
      <c r="B247" s="44">
        <v>2007</v>
      </c>
      <c r="C247" s="10"/>
      <c r="D247" s="14" t="s">
        <v>1116</v>
      </c>
      <c r="E247" s="23" t="s">
        <v>1150</v>
      </c>
      <c r="F247" s="11">
        <v>1</v>
      </c>
      <c r="G247" s="27">
        <v>2040000</v>
      </c>
      <c r="H247" s="27">
        <v>2040000</v>
      </c>
      <c r="I247" s="11" t="s">
        <v>908</v>
      </c>
      <c r="J247" s="11"/>
      <c r="K247" s="11"/>
      <c r="L247" s="10" t="s">
        <v>884</v>
      </c>
      <c r="M247" s="6" t="s">
        <v>710</v>
      </c>
    </row>
    <row r="248" spans="1:13" x14ac:dyDescent="0.2">
      <c r="A248" s="12">
        <v>239</v>
      </c>
      <c r="B248" s="44">
        <v>2007</v>
      </c>
      <c r="C248" s="75"/>
      <c r="D248" s="14" t="s">
        <v>288</v>
      </c>
      <c r="E248" s="23" t="s">
        <v>1151</v>
      </c>
      <c r="F248" s="11">
        <v>1</v>
      </c>
      <c r="G248" s="27">
        <v>4800000</v>
      </c>
      <c r="H248" s="27">
        <f t="shared" ref="H248:H306" si="6">+F248*G248</f>
        <v>4800000</v>
      </c>
      <c r="I248" s="11" t="s">
        <v>908</v>
      </c>
      <c r="J248" s="11"/>
      <c r="K248" s="11"/>
      <c r="L248" s="10" t="s">
        <v>1152</v>
      </c>
      <c r="M248" s="6" t="s">
        <v>714</v>
      </c>
    </row>
    <row r="249" spans="1:13" x14ac:dyDescent="0.2">
      <c r="A249" s="12">
        <v>241</v>
      </c>
      <c r="B249" s="44">
        <v>2007</v>
      </c>
      <c r="C249" s="75"/>
      <c r="D249" s="14" t="s">
        <v>764</v>
      </c>
      <c r="E249" s="23" t="s">
        <v>1153</v>
      </c>
      <c r="F249" s="11">
        <v>1</v>
      </c>
      <c r="G249" s="27">
        <v>5850000</v>
      </c>
      <c r="H249" s="27">
        <f t="shared" si="6"/>
        <v>5850000</v>
      </c>
      <c r="I249" s="11" t="s">
        <v>908</v>
      </c>
      <c r="J249" s="11"/>
      <c r="K249" s="11"/>
      <c r="L249" s="10" t="s">
        <v>1154</v>
      </c>
      <c r="M249" s="6" t="s">
        <v>709</v>
      </c>
    </row>
    <row r="250" spans="1:13" x14ac:dyDescent="0.2">
      <c r="A250" s="12">
        <v>242</v>
      </c>
      <c r="B250" s="44">
        <v>2007</v>
      </c>
      <c r="C250" s="75"/>
      <c r="D250" s="14" t="s">
        <v>1155</v>
      </c>
      <c r="E250" s="23" t="s">
        <v>1156</v>
      </c>
      <c r="F250" s="11">
        <v>1</v>
      </c>
      <c r="G250" s="27">
        <v>475000</v>
      </c>
      <c r="H250" s="27">
        <f t="shared" si="6"/>
        <v>475000</v>
      </c>
      <c r="I250" s="11" t="s">
        <v>908</v>
      </c>
      <c r="J250" s="11"/>
      <c r="K250" s="11"/>
      <c r="L250" s="10" t="s">
        <v>1088</v>
      </c>
      <c r="M250" s="6" t="s">
        <v>719</v>
      </c>
    </row>
    <row r="251" spans="1:13" x14ac:dyDescent="0.2">
      <c r="A251" s="12">
        <v>243</v>
      </c>
      <c r="B251" s="44">
        <v>2007</v>
      </c>
      <c r="C251" s="75"/>
      <c r="D251" s="14" t="s">
        <v>1157</v>
      </c>
      <c r="E251" s="23" t="s">
        <v>1158</v>
      </c>
      <c r="F251" s="11">
        <v>1</v>
      </c>
      <c r="G251" s="27">
        <v>1975000</v>
      </c>
      <c r="H251" s="27">
        <f t="shared" si="6"/>
        <v>1975000</v>
      </c>
      <c r="I251" s="11" t="s">
        <v>908</v>
      </c>
      <c r="J251" s="11"/>
      <c r="K251" s="11"/>
      <c r="L251" s="10" t="s">
        <v>639</v>
      </c>
      <c r="M251" s="6" t="s">
        <v>709</v>
      </c>
    </row>
    <row r="252" spans="1:13" x14ac:dyDescent="0.2">
      <c r="A252" s="12">
        <v>244</v>
      </c>
      <c r="B252" s="44">
        <v>2007</v>
      </c>
      <c r="C252" s="75"/>
      <c r="D252" s="14" t="s">
        <v>1159</v>
      </c>
      <c r="E252" s="74" t="s">
        <v>1160</v>
      </c>
      <c r="F252" s="11">
        <v>1</v>
      </c>
      <c r="G252" s="27">
        <v>4060000</v>
      </c>
      <c r="H252" s="27">
        <f t="shared" si="6"/>
        <v>4060000</v>
      </c>
      <c r="I252" s="11" t="s">
        <v>908</v>
      </c>
      <c r="J252" s="11"/>
      <c r="K252" s="11"/>
      <c r="L252" s="10" t="s">
        <v>639</v>
      </c>
      <c r="M252" s="6" t="s">
        <v>709</v>
      </c>
    </row>
    <row r="253" spans="1:13" x14ac:dyDescent="0.2">
      <c r="A253" s="12">
        <v>245</v>
      </c>
      <c r="B253" s="44">
        <v>2007</v>
      </c>
      <c r="C253" s="75"/>
      <c r="D253" s="14" t="s">
        <v>1161</v>
      </c>
      <c r="E253" s="23" t="s">
        <v>1162</v>
      </c>
      <c r="F253" s="11">
        <v>1</v>
      </c>
      <c r="G253" s="27">
        <v>11500000</v>
      </c>
      <c r="H253" s="27">
        <f t="shared" si="6"/>
        <v>11500000</v>
      </c>
      <c r="I253" s="11" t="s">
        <v>908</v>
      </c>
      <c r="J253" s="11"/>
      <c r="K253" s="11"/>
      <c r="L253" s="10" t="s">
        <v>1163</v>
      </c>
      <c r="M253" s="6" t="s">
        <v>714</v>
      </c>
    </row>
    <row r="254" spans="1:13" x14ac:dyDescent="0.2">
      <c r="A254" s="12">
        <v>246</v>
      </c>
      <c r="B254" s="44">
        <v>2007</v>
      </c>
      <c r="C254" s="75"/>
      <c r="D254" s="14" t="s">
        <v>1164</v>
      </c>
      <c r="E254" s="23" t="s">
        <v>1165</v>
      </c>
      <c r="F254" s="11">
        <v>1</v>
      </c>
      <c r="G254" s="27">
        <v>11000000</v>
      </c>
      <c r="H254" s="27">
        <f t="shared" si="6"/>
        <v>11000000</v>
      </c>
      <c r="I254" s="11" t="s">
        <v>908</v>
      </c>
      <c r="J254" s="11"/>
      <c r="K254" s="11"/>
      <c r="L254" s="10" t="s">
        <v>1166</v>
      </c>
      <c r="M254" s="6" t="s">
        <v>713</v>
      </c>
    </row>
    <row r="255" spans="1:13" x14ac:dyDescent="0.2">
      <c r="A255" s="12">
        <v>247</v>
      </c>
      <c r="B255" s="44">
        <v>2007</v>
      </c>
      <c r="C255" s="10"/>
      <c r="D255" s="14" t="s">
        <v>1172</v>
      </c>
      <c r="E255" s="23" t="s">
        <v>1173</v>
      </c>
      <c r="F255" s="11">
        <v>1</v>
      </c>
      <c r="G255" s="27">
        <v>1104300</v>
      </c>
      <c r="H255" s="27">
        <f t="shared" si="6"/>
        <v>1104300</v>
      </c>
      <c r="I255" s="11" t="s">
        <v>908</v>
      </c>
      <c r="J255" s="11"/>
      <c r="K255" s="11"/>
      <c r="L255" s="10" t="s">
        <v>1174</v>
      </c>
      <c r="M255" s="6" t="s">
        <v>709</v>
      </c>
    </row>
    <row r="256" spans="1:13" x14ac:dyDescent="0.2">
      <c r="A256" s="12">
        <v>248</v>
      </c>
      <c r="B256" s="44">
        <v>2007</v>
      </c>
      <c r="C256" s="10"/>
      <c r="D256" s="14" t="s">
        <v>287</v>
      </c>
      <c r="E256" s="23" t="s">
        <v>1175</v>
      </c>
      <c r="F256" s="11">
        <v>1</v>
      </c>
      <c r="G256" s="27">
        <v>6311000</v>
      </c>
      <c r="H256" s="27">
        <f t="shared" si="6"/>
        <v>6311000</v>
      </c>
      <c r="I256" s="11" t="s">
        <v>908</v>
      </c>
      <c r="J256" s="11"/>
      <c r="K256" s="11"/>
      <c r="L256" s="10" t="s">
        <v>693</v>
      </c>
      <c r="M256" s="6" t="s">
        <v>709</v>
      </c>
    </row>
    <row r="257" spans="1:13" x14ac:dyDescent="0.2">
      <c r="A257" s="12">
        <v>249</v>
      </c>
      <c r="B257" s="44">
        <v>2007</v>
      </c>
      <c r="C257" s="10"/>
      <c r="D257" s="14" t="s">
        <v>1056</v>
      </c>
      <c r="E257" s="23" t="s">
        <v>1176</v>
      </c>
      <c r="F257" s="11">
        <v>1</v>
      </c>
      <c r="G257" s="27">
        <v>475000</v>
      </c>
      <c r="H257" s="27">
        <f t="shared" si="6"/>
        <v>475000</v>
      </c>
      <c r="I257" s="11" t="s">
        <v>908</v>
      </c>
      <c r="J257" s="11"/>
      <c r="K257" s="11"/>
      <c r="L257" s="10" t="s">
        <v>1177</v>
      </c>
      <c r="M257" s="6" t="s">
        <v>709</v>
      </c>
    </row>
    <row r="258" spans="1:13" x14ac:dyDescent="0.2">
      <c r="A258" s="12">
        <v>250</v>
      </c>
      <c r="B258" s="44">
        <v>2007</v>
      </c>
      <c r="C258" s="10"/>
      <c r="D258" s="14" t="s">
        <v>1178</v>
      </c>
      <c r="E258" s="23" t="s">
        <v>1179</v>
      </c>
      <c r="F258" s="11">
        <v>2</v>
      </c>
      <c r="G258" s="27">
        <v>5950000</v>
      </c>
      <c r="H258" s="27">
        <f t="shared" si="6"/>
        <v>11900000</v>
      </c>
      <c r="I258" s="11" t="s">
        <v>908</v>
      </c>
      <c r="J258" s="11"/>
      <c r="K258" s="11"/>
      <c r="L258" s="10" t="s">
        <v>1177</v>
      </c>
      <c r="M258" s="6" t="s">
        <v>709</v>
      </c>
    </row>
    <row r="259" spans="1:13" x14ac:dyDescent="0.2">
      <c r="A259" s="12">
        <v>251</v>
      </c>
      <c r="B259" s="44">
        <v>2007</v>
      </c>
      <c r="C259" s="10"/>
      <c r="D259" s="14" t="s">
        <v>1191</v>
      </c>
      <c r="E259" s="23" t="s">
        <v>1180</v>
      </c>
      <c r="F259" s="11">
        <v>2</v>
      </c>
      <c r="G259" s="27">
        <v>1250000</v>
      </c>
      <c r="H259" s="27">
        <f t="shared" si="6"/>
        <v>2500000</v>
      </c>
      <c r="I259" s="11" t="s">
        <v>908</v>
      </c>
      <c r="J259" s="11"/>
      <c r="K259" s="11"/>
      <c r="L259" s="10" t="s">
        <v>1181</v>
      </c>
      <c r="M259" s="6" t="s">
        <v>709</v>
      </c>
    </row>
    <row r="260" spans="1:13" x14ac:dyDescent="0.2">
      <c r="A260" s="12">
        <v>252</v>
      </c>
      <c r="B260" s="44">
        <v>2007</v>
      </c>
      <c r="C260" s="10"/>
      <c r="D260" s="14" t="s">
        <v>1191</v>
      </c>
      <c r="E260" s="23" t="s">
        <v>1192</v>
      </c>
      <c r="F260" s="11">
        <v>2</v>
      </c>
      <c r="G260" s="27">
        <v>1100000</v>
      </c>
      <c r="H260" s="27">
        <f t="shared" si="6"/>
        <v>2200000</v>
      </c>
      <c r="I260" s="11" t="s">
        <v>908</v>
      </c>
      <c r="J260" s="11"/>
      <c r="K260" s="11"/>
      <c r="L260" s="10" t="s">
        <v>886</v>
      </c>
      <c r="M260" s="6" t="s">
        <v>710</v>
      </c>
    </row>
    <row r="261" spans="1:13" x14ac:dyDescent="0.2">
      <c r="A261" s="12">
        <v>253</v>
      </c>
      <c r="B261" s="44">
        <v>2007</v>
      </c>
      <c r="C261" s="10"/>
      <c r="D261" s="14" t="s">
        <v>1193</v>
      </c>
      <c r="E261" s="23" t="s">
        <v>1194</v>
      </c>
      <c r="F261" s="11">
        <v>1</v>
      </c>
      <c r="G261" s="27">
        <v>13690000</v>
      </c>
      <c r="H261" s="27">
        <f t="shared" si="6"/>
        <v>13690000</v>
      </c>
      <c r="I261" s="11" t="s">
        <v>908</v>
      </c>
      <c r="J261" s="11"/>
      <c r="K261" s="11"/>
      <c r="L261" s="10" t="s">
        <v>1195</v>
      </c>
      <c r="M261" s="6" t="s">
        <v>709</v>
      </c>
    </row>
    <row r="262" spans="1:13" x14ac:dyDescent="0.2">
      <c r="A262" s="12">
        <v>254</v>
      </c>
      <c r="B262" s="44">
        <v>2007</v>
      </c>
      <c r="C262" s="10"/>
      <c r="D262" s="14" t="s">
        <v>942</v>
      </c>
      <c r="E262" s="23" t="s">
        <v>1196</v>
      </c>
      <c r="F262" s="11">
        <v>1</v>
      </c>
      <c r="G262" s="27">
        <v>1439000</v>
      </c>
      <c r="H262" s="27">
        <f t="shared" si="6"/>
        <v>1439000</v>
      </c>
      <c r="I262" s="11" t="s">
        <v>908</v>
      </c>
      <c r="J262" s="11"/>
      <c r="K262" s="11"/>
      <c r="L262" s="10" t="s">
        <v>763</v>
      </c>
      <c r="M262" s="6" t="s">
        <v>709</v>
      </c>
    </row>
    <row r="263" spans="1:13" x14ac:dyDescent="0.2">
      <c r="A263" s="12">
        <v>255</v>
      </c>
      <c r="B263" s="44">
        <v>2007</v>
      </c>
      <c r="C263" s="10"/>
      <c r="D263" s="14" t="s">
        <v>1197</v>
      </c>
      <c r="E263" s="23" t="s">
        <v>1198</v>
      </c>
      <c r="F263" s="11">
        <v>1</v>
      </c>
      <c r="G263" s="27">
        <v>345000</v>
      </c>
      <c r="H263" s="27">
        <f t="shared" si="6"/>
        <v>345000</v>
      </c>
      <c r="I263" s="11" t="s">
        <v>908</v>
      </c>
      <c r="J263" s="11"/>
      <c r="K263" s="11"/>
      <c r="L263" s="10" t="s">
        <v>763</v>
      </c>
      <c r="M263" s="6" t="s">
        <v>709</v>
      </c>
    </row>
    <row r="264" spans="1:13" x14ac:dyDescent="0.2">
      <c r="A264" s="12">
        <v>256</v>
      </c>
      <c r="B264" s="44">
        <v>2007</v>
      </c>
      <c r="C264" s="10"/>
      <c r="D264" s="14" t="s">
        <v>1199</v>
      </c>
      <c r="E264" s="23" t="s">
        <v>1200</v>
      </c>
      <c r="F264" s="11">
        <v>1</v>
      </c>
      <c r="G264" s="27"/>
      <c r="H264" s="27">
        <f t="shared" si="6"/>
        <v>0</v>
      </c>
      <c r="I264" s="11" t="s">
        <v>908</v>
      </c>
      <c r="J264" s="11"/>
      <c r="K264" s="11"/>
      <c r="L264" s="10" t="s">
        <v>1201</v>
      </c>
      <c r="M264" s="6" t="s">
        <v>709</v>
      </c>
    </row>
    <row r="265" spans="1:13" x14ac:dyDescent="0.2">
      <c r="A265" s="12">
        <v>257</v>
      </c>
      <c r="B265" s="44">
        <v>2007</v>
      </c>
      <c r="C265" s="10"/>
      <c r="D265" s="14" t="s">
        <v>1202</v>
      </c>
      <c r="E265" s="23" t="s">
        <v>1203</v>
      </c>
      <c r="F265" s="11">
        <v>1</v>
      </c>
      <c r="G265" s="27"/>
      <c r="H265" s="27">
        <f t="shared" si="6"/>
        <v>0</v>
      </c>
      <c r="I265" s="11" t="s">
        <v>908</v>
      </c>
      <c r="J265" s="11"/>
      <c r="K265" s="11"/>
      <c r="L265" s="10" t="s">
        <v>1201</v>
      </c>
      <c r="M265" s="6" t="s">
        <v>709</v>
      </c>
    </row>
    <row r="266" spans="1:13" x14ac:dyDescent="0.2">
      <c r="A266" s="12">
        <v>258</v>
      </c>
      <c r="B266" s="44">
        <v>2007</v>
      </c>
      <c r="C266" s="10"/>
      <c r="D266" s="14" t="s">
        <v>1204</v>
      </c>
      <c r="E266" s="23" t="s">
        <v>1205</v>
      </c>
      <c r="F266" s="11">
        <v>1</v>
      </c>
      <c r="G266" s="27"/>
      <c r="H266" s="27">
        <f t="shared" si="6"/>
        <v>0</v>
      </c>
      <c r="I266" s="11" t="s">
        <v>908</v>
      </c>
      <c r="J266" s="11"/>
      <c r="K266" s="11"/>
      <c r="L266" s="10" t="s">
        <v>1201</v>
      </c>
      <c r="M266" s="6" t="s">
        <v>709</v>
      </c>
    </row>
    <row r="267" spans="1:13" x14ac:dyDescent="0.2">
      <c r="A267" s="12">
        <v>259</v>
      </c>
      <c r="B267" s="44">
        <v>2007</v>
      </c>
      <c r="C267" s="10"/>
      <c r="D267" s="14" t="s">
        <v>1206</v>
      </c>
      <c r="E267" s="23" t="s">
        <v>1207</v>
      </c>
      <c r="F267" s="11">
        <v>1</v>
      </c>
      <c r="G267" s="27"/>
      <c r="H267" s="27">
        <f t="shared" si="6"/>
        <v>0</v>
      </c>
      <c r="I267" s="11" t="s">
        <v>908</v>
      </c>
      <c r="J267" s="11"/>
      <c r="K267" s="11"/>
      <c r="L267" s="10" t="s">
        <v>1201</v>
      </c>
      <c r="M267" s="6" t="s">
        <v>709</v>
      </c>
    </row>
    <row r="268" spans="1:13" x14ac:dyDescent="0.2">
      <c r="A268" s="12">
        <v>260</v>
      </c>
      <c r="B268" s="44">
        <v>2007</v>
      </c>
      <c r="C268" s="10"/>
      <c r="D268" s="14" t="s">
        <v>1208</v>
      </c>
      <c r="E268" s="23" t="s">
        <v>1209</v>
      </c>
      <c r="F268" s="11">
        <v>1</v>
      </c>
      <c r="G268" s="27"/>
      <c r="H268" s="27">
        <f t="shared" si="6"/>
        <v>0</v>
      </c>
      <c r="I268" s="11" t="s">
        <v>908</v>
      </c>
      <c r="J268" s="11"/>
      <c r="K268" s="11"/>
      <c r="L268" s="10" t="s">
        <v>1201</v>
      </c>
      <c r="M268" s="6" t="s">
        <v>709</v>
      </c>
    </row>
    <row r="269" spans="1:13" x14ac:dyDescent="0.2">
      <c r="A269" s="12">
        <v>261</v>
      </c>
      <c r="B269" s="44">
        <v>2007</v>
      </c>
      <c r="C269" s="10"/>
      <c r="D269" s="14" t="s">
        <v>1212</v>
      </c>
      <c r="E269" s="23" t="s">
        <v>1210</v>
      </c>
      <c r="F269" s="11">
        <v>1</v>
      </c>
      <c r="G269" s="27"/>
      <c r="H269" s="27">
        <f t="shared" si="6"/>
        <v>0</v>
      </c>
      <c r="I269" s="11" t="s">
        <v>908</v>
      </c>
      <c r="J269" s="11"/>
      <c r="K269" s="11"/>
      <c r="L269" s="10" t="s">
        <v>1201</v>
      </c>
      <c r="M269" s="6" t="s">
        <v>714</v>
      </c>
    </row>
    <row r="270" spans="1:13" x14ac:dyDescent="0.2">
      <c r="A270" s="12">
        <v>262</v>
      </c>
      <c r="B270" s="44">
        <v>2007</v>
      </c>
      <c r="C270" s="10"/>
      <c r="D270" s="14" t="s">
        <v>1211</v>
      </c>
      <c r="E270" s="23" t="s">
        <v>1213</v>
      </c>
      <c r="F270" s="11">
        <v>1</v>
      </c>
      <c r="G270" s="27"/>
      <c r="H270" s="27">
        <f t="shared" si="6"/>
        <v>0</v>
      </c>
      <c r="I270" s="11" t="s">
        <v>908</v>
      </c>
      <c r="J270" s="11"/>
      <c r="K270" s="11"/>
      <c r="L270" s="10" t="s">
        <v>1201</v>
      </c>
      <c r="M270" s="6" t="s">
        <v>714</v>
      </c>
    </row>
    <row r="271" spans="1:13" x14ac:dyDescent="0.2">
      <c r="A271" s="12">
        <v>263</v>
      </c>
      <c r="B271" s="44">
        <v>2007</v>
      </c>
      <c r="C271" s="10"/>
      <c r="D271" s="14" t="s">
        <v>1214</v>
      </c>
      <c r="E271" s="23" t="s">
        <v>1216</v>
      </c>
      <c r="F271" s="11">
        <v>2</v>
      </c>
      <c r="G271" s="27"/>
      <c r="H271" s="27">
        <f t="shared" si="6"/>
        <v>0</v>
      </c>
      <c r="I271" s="11" t="s">
        <v>908</v>
      </c>
      <c r="J271" s="11"/>
      <c r="K271" s="11"/>
      <c r="L271" s="10" t="s">
        <v>1201</v>
      </c>
      <c r="M271" s="6" t="s">
        <v>714</v>
      </c>
    </row>
    <row r="272" spans="1:13" x14ac:dyDescent="0.2">
      <c r="A272" s="12">
        <v>264</v>
      </c>
      <c r="B272" s="44">
        <v>2007</v>
      </c>
      <c r="C272" s="10"/>
      <c r="D272" s="14" t="s">
        <v>1215</v>
      </c>
      <c r="E272" s="23" t="s">
        <v>1217</v>
      </c>
      <c r="F272" s="11">
        <v>1</v>
      </c>
      <c r="G272" s="27"/>
      <c r="H272" s="27">
        <f t="shared" si="6"/>
        <v>0</v>
      </c>
      <c r="I272" s="11" t="s">
        <v>908</v>
      </c>
      <c r="J272" s="11"/>
      <c r="K272" s="11"/>
      <c r="L272" s="10" t="s">
        <v>1201</v>
      </c>
      <c r="M272" s="6" t="s">
        <v>714</v>
      </c>
    </row>
    <row r="273" spans="1:13" x14ac:dyDescent="0.2">
      <c r="A273" s="12">
        <v>265</v>
      </c>
      <c r="B273" s="44">
        <v>2007</v>
      </c>
      <c r="C273" s="10"/>
      <c r="D273" s="14" t="s">
        <v>1218</v>
      </c>
      <c r="E273" s="23" t="s">
        <v>1219</v>
      </c>
      <c r="F273" s="11">
        <v>1</v>
      </c>
      <c r="G273" s="27"/>
      <c r="H273" s="27">
        <f t="shared" si="6"/>
        <v>0</v>
      </c>
      <c r="I273" s="11" t="s">
        <v>908</v>
      </c>
      <c r="J273" s="11"/>
      <c r="K273" s="11"/>
      <c r="L273" s="10" t="s">
        <v>1201</v>
      </c>
      <c r="M273" s="6" t="s">
        <v>714</v>
      </c>
    </row>
    <row r="274" spans="1:13" x14ac:dyDescent="0.2">
      <c r="A274" s="12">
        <v>266</v>
      </c>
      <c r="B274" s="44">
        <v>2007</v>
      </c>
      <c r="C274" s="10"/>
      <c r="D274" s="14" t="s">
        <v>1220</v>
      </c>
      <c r="E274" s="23" t="s">
        <v>1221</v>
      </c>
      <c r="F274" s="11">
        <v>1</v>
      </c>
      <c r="G274" s="27"/>
      <c r="H274" s="27">
        <f t="shared" si="6"/>
        <v>0</v>
      </c>
      <c r="I274" s="11" t="s">
        <v>908</v>
      </c>
      <c r="J274" s="11"/>
      <c r="K274" s="11"/>
      <c r="L274" s="10" t="s">
        <v>1201</v>
      </c>
      <c r="M274" s="6" t="s">
        <v>714</v>
      </c>
    </row>
    <row r="275" spans="1:13" x14ac:dyDescent="0.2">
      <c r="A275" s="12">
        <v>267</v>
      </c>
      <c r="B275" s="44">
        <v>2007</v>
      </c>
      <c r="C275" s="10"/>
      <c r="D275" s="14" t="s">
        <v>1222</v>
      </c>
      <c r="E275" s="23" t="s">
        <v>1223</v>
      </c>
      <c r="F275" s="11">
        <v>1</v>
      </c>
      <c r="G275" s="27"/>
      <c r="H275" s="27">
        <f t="shared" si="6"/>
        <v>0</v>
      </c>
      <c r="I275" s="11" t="s">
        <v>908</v>
      </c>
      <c r="J275" s="11"/>
      <c r="K275" s="11"/>
      <c r="L275" s="10" t="s">
        <v>1201</v>
      </c>
      <c r="M275" s="6" t="s">
        <v>714</v>
      </c>
    </row>
    <row r="276" spans="1:13" x14ac:dyDescent="0.2">
      <c r="A276" s="12">
        <v>268</v>
      </c>
      <c r="B276" s="44">
        <v>2007</v>
      </c>
      <c r="C276" s="10"/>
      <c r="D276" s="14" t="s">
        <v>1224</v>
      </c>
      <c r="E276" s="23" t="s">
        <v>1227</v>
      </c>
      <c r="F276" s="11">
        <v>1</v>
      </c>
      <c r="G276" s="27"/>
      <c r="H276" s="27">
        <f t="shared" si="6"/>
        <v>0</v>
      </c>
      <c r="I276" s="11" t="s">
        <v>908</v>
      </c>
      <c r="J276" s="11"/>
      <c r="K276" s="11"/>
      <c r="L276" s="10" t="s">
        <v>1201</v>
      </c>
      <c r="M276" s="6" t="s">
        <v>714</v>
      </c>
    </row>
    <row r="277" spans="1:13" x14ac:dyDescent="0.2">
      <c r="A277" s="12">
        <v>269</v>
      </c>
      <c r="B277" s="44">
        <v>2007</v>
      </c>
      <c r="C277" s="10"/>
      <c r="D277" s="14" t="s">
        <v>1225</v>
      </c>
      <c r="E277" s="23" t="s">
        <v>1226</v>
      </c>
      <c r="F277" s="11">
        <v>1</v>
      </c>
      <c r="G277" s="27"/>
      <c r="H277" s="27">
        <f t="shared" si="6"/>
        <v>0</v>
      </c>
      <c r="I277" s="11" t="s">
        <v>908</v>
      </c>
      <c r="J277" s="11"/>
      <c r="K277" s="11"/>
      <c r="L277" s="10" t="s">
        <v>1201</v>
      </c>
      <c r="M277" s="6" t="s">
        <v>714</v>
      </c>
    </row>
    <row r="278" spans="1:13" x14ac:dyDescent="0.2">
      <c r="A278" s="12">
        <v>270</v>
      </c>
      <c r="B278" s="44">
        <v>2007</v>
      </c>
      <c r="C278" s="10"/>
      <c r="D278" s="14" t="s">
        <v>1229</v>
      </c>
      <c r="E278" s="23" t="s">
        <v>1228</v>
      </c>
      <c r="F278" s="11">
        <v>9</v>
      </c>
      <c r="G278" s="27"/>
      <c r="H278" s="27">
        <f t="shared" si="6"/>
        <v>0</v>
      </c>
      <c r="I278" s="11" t="s">
        <v>908</v>
      </c>
      <c r="J278" s="11"/>
      <c r="K278" s="11"/>
      <c r="L278" s="10" t="s">
        <v>1201</v>
      </c>
      <c r="M278" s="6" t="s">
        <v>714</v>
      </c>
    </row>
    <row r="279" spans="1:13" x14ac:dyDescent="0.2">
      <c r="A279" s="12">
        <v>271</v>
      </c>
      <c r="B279" s="44">
        <v>2007</v>
      </c>
      <c r="C279" s="10"/>
      <c r="D279" s="14" t="s">
        <v>1235</v>
      </c>
      <c r="E279" s="23" t="s">
        <v>1230</v>
      </c>
      <c r="F279" s="11">
        <v>18</v>
      </c>
      <c r="G279" s="27"/>
      <c r="H279" s="27">
        <f t="shared" si="6"/>
        <v>0</v>
      </c>
      <c r="I279" s="11" t="s">
        <v>908</v>
      </c>
      <c r="J279" s="11"/>
      <c r="K279" s="11"/>
      <c r="L279" s="10" t="s">
        <v>1201</v>
      </c>
      <c r="M279" s="6" t="s">
        <v>714</v>
      </c>
    </row>
    <row r="280" spans="1:13" x14ac:dyDescent="0.2">
      <c r="A280" s="12">
        <v>272</v>
      </c>
      <c r="B280" s="44">
        <v>2007</v>
      </c>
      <c r="C280" s="10"/>
      <c r="D280" s="14" t="s">
        <v>1236</v>
      </c>
      <c r="E280" s="23" t="s">
        <v>1231</v>
      </c>
      <c r="F280" s="11">
        <v>1</v>
      </c>
      <c r="G280" s="27"/>
      <c r="H280" s="27">
        <f t="shared" si="6"/>
        <v>0</v>
      </c>
      <c r="I280" s="11" t="s">
        <v>908</v>
      </c>
      <c r="J280" s="11"/>
      <c r="K280" s="11"/>
      <c r="L280" s="10" t="s">
        <v>1201</v>
      </c>
      <c r="M280" s="6" t="s">
        <v>714</v>
      </c>
    </row>
    <row r="281" spans="1:13" x14ac:dyDescent="0.2">
      <c r="A281" s="12">
        <v>273</v>
      </c>
      <c r="B281" s="44">
        <v>2007</v>
      </c>
      <c r="C281" s="10"/>
      <c r="D281" s="14" t="s">
        <v>1237</v>
      </c>
      <c r="E281" s="23" t="s">
        <v>1234</v>
      </c>
      <c r="F281" s="11">
        <v>1</v>
      </c>
      <c r="G281" s="27"/>
      <c r="H281" s="27">
        <f t="shared" si="6"/>
        <v>0</v>
      </c>
      <c r="I281" s="11" t="s">
        <v>908</v>
      </c>
      <c r="J281" s="11"/>
      <c r="K281" s="11"/>
      <c r="L281" s="10" t="s">
        <v>1201</v>
      </c>
      <c r="M281" s="6" t="s">
        <v>714</v>
      </c>
    </row>
    <row r="282" spans="1:13" x14ac:dyDescent="0.2">
      <c r="A282" s="12">
        <v>274</v>
      </c>
      <c r="B282" s="44">
        <v>2007</v>
      </c>
      <c r="C282" s="10"/>
      <c r="D282" s="14" t="s">
        <v>1238</v>
      </c>
      <c r="E282" s="23" t="s">
        <v>1239</v>
      </c>
      <c r="F282" s="11">
        <v>1</v>
      </c>
      <c r="G282" s="27"/>
      <c r="H282" s="27">
        <f t="shared" si="6"/>
        <v>0</v>
      </c>
      <c r="I282" s="11" t="s">
        <v>908</v>
      </c>
      <c r="J282" s="11"/>
      <c r="K282" s="11"/>
      <c r="L282" s="10" t="s">
        <v>1201</v>
      </c>
      <c r="M282" s="6" t="s">
        <v>714</v>
      </c>
    </row>
    <row r="283" spans="1:13" x14ac:dyDescent="0.2">
      <c r="A283" s="12">
        <v>275</v>
      </c>
      <c r="B283" s="44">
        <v>2007</v>
      </c>
      <c r="C283" s="10"/>
      <c r="D283" s="14" t="s">
        <v>1240</v>
      </c>
      <c r="E283" s="23" t="s">
        <v>1241</v>
      </c>
      <c r="F283" s="11">
        <v>1</v>
      </c>
      <c r="G283" s="27"/>
      <c r="H283" s="27">
        <f t="shared" si="6"/>
        <v>0</v>
      </c>
      <c r="I283" s="11" t="s">
        <v>908</v>
      </c>
      <c r="J283" s="11"/>
      <c r="K283" s="11"/>
      <c r="L283" s="10" t="s">
        <v>1201</v>
      </c>
      <c r="M283" s="6" t="s">
        <v>714</v>
      </c>
    </row>
    <row r="284" spans="1:13" x14ac:dyDescent="0.2">
      <c r="A284" s="12">
        <v>276</v>
      </c>
      <c r="B284" s="44">
        <v>2007</v>
      </c>
      <c r="C284" s="10"/>
      <c r="D284" s="14" t="s">
        <v>1242</v>
      </c>
      <c r="E284" s="23" t="s">
        <v>1244</v>
      </c>
      <c r="F284" s="11">
        <v>6</v>
      </c>
      <c r="G284" s="27"/>
      <c r="H284" s="27">
        <f t="shared" si="6"/>
        <v>0</v>
      </c>
      <c r="I284" s="11" t="s">
        <v>908</v>
      </c>
      <c r="J284" s="11"/>
      <c r="K284" s="11"/>
      <c r="L284" s="10" t="s">
        <v>1201</v>
      </c>
      <c r="M284" s="6" t="s">
        <v>714</v>
      </c>
    </row>
    <row r="285" spans="1:13" x14ac:dyDescent="0.2">
      <c r="A285" s="12">
        <v>277</v>
      </c>
      <c r="B285" s="44">
        <v>2007</v>
      </c>
      <c r="C285" s="10"/>
      <c r="D285" s="14" t="s">
        <v>1243</v>
      </c>
      <c r="E285" s="23" t="s">
        <v>1245</v>
      </c>
      <c r="F285" s="11">
        <v>2</v>
      </c>
      <c r="G285" s="27"/>
      <c r="H285" s="27">
        <f t="shared" si="6"/>
        <v>0</v>
      </c>
      <c r="I285" s="11" t="s">
        <v>908</v>
      </c>
      <c r="J285" s="11"/>
      <c r="K285" s="11"/>
      <c r="L285" s="10" t="s">
        <v>1201</v>
      </c>
      <c r="M285" s="6" t="s">
        <v>714</v>
      </c>
    </row>
    <row r="286" spans="1:13" x14ac:dyDescent="0.2">
      <c r="A286" s="12">
        <v>278</v>
      </c>
      <c r="B286" s="44">
        <v>2007</v>
      </c>
      <c r="C286" s="10"/>
      <c r="D286" s="14" t="s">
        <v>1246</v>
      </c>
      <c r="E286" s="23" t="s">
        <v>1247</v>
      </c>
      <c r="F286" s="11">
        <v>4</v>
      </c>
      <c r="G286" s="27"/>
      <c r="H286" s="27">
        <f t="shared" si="6"/>
        <v>0</v>
      </c>
      <c r="I286" s="11" t="s">
        <v>908</v>
      </c>
      <c r="J286" s="11"/>
      <c r="K286" s="11"/>
      <c r="L286" s="10" t="s">
        <v>1201</v>
      </c>
      <c r="M286" s="6" t="s">
        <v>714</v>
      </c>
    </row>
    <row r="287" spans="1:13" x14ac:dyDescent="0.2">
      <c r="A287" s="12">
        <v>279</v>
      </c>
      <c r="B287" s="44">
        <v>2007</v>
      </c>
      <c r="C287" s="10"/>
      <c r="D287" s="14" t="s">
        <v>1248</v>
      </c>
      <c r="E287" s="23" t="s">
        <v>1249</v>
      </c>
      <c r="F287" s="11">
        <v>1</v>
      </c>
      <c r="G287" s="27">
        <v>1700000</v>
      </c>
      <c r="H287" s="27">
        <f t="shared" si="6"/>
        <v>1700000</v>
      </c>
      <c r="I287" s="11" t="s">
        <v>908</v>
      </c>
      <c r="J287" s="11"/>
      <c r="K287" s="11"/>
      <c r="L287" s="10" t="s">
        <v>1250</v>
      </c>
      <c r="M287" s="6" t="s">
        <v>714</v>
      </c>
    </row>
    <row r="288" spans="1:13" x14ac:dyDescent="0.2">
      <c r="A288" s="12">
        <v>280</v>
      </c>
      <c r="B288" s="44">
        <v>2007</v>
      </c>
      <c r="C288" s="10"/>
      <c r="D288" s="14" t="s">
        <v>1310</v>
      </c>
      <c r="E288" s="23" t="s">
        <v>1252</v>
      </c>
      <c r="F288" s="11">
        <v>2</v>
      </c>
      <c r="G288" s="27">
        <v>3650000</v>
      </c>
      <c r="H288" s="27">
        <f t="shared" si="6"/>
        <v>7300000</v>
      </c>
      <c r="I288" s="11" t="s">
        <v>908</v>
      </c>
      <c r="J288" s="11"/>
      <c r="K288" s="11"/>
      <c r="L288" s="10" t="s">
        <v>1251</v>
      </c>
      <c r="M288" s="6" t="s">
        <v>710</v>
      </c>
    </row>
    <row r="289" spans="1:13" x14ac:dyDescent="0.2">
      <c r="A289" s="12">
        <v>281</v>
      </c>
      <c r="B289" s="44">
        <v>2007</v>
      </c>
      <c r="C289" s="10"/>
      <c r="D289" s="14" t="s">
        <v>1253</v>
      </c>
      <c r="E289" s="23" t="s">
        <v>1254</v>
      </c>
      <c r="F289" s="11">
        <v>2</v>
      </c>
      <c r="G289" s="27">
        <v>1650000</v>
      </c>
      <c r="H289" s="27">
        <f t="shared" si="6"/>
        <v>3300000</v>
      </c>
      <c r="I289" s="11" t="s">
        <v>908</v>
      </c>
      <c r="J289" s="11"/>
      <c r="K289" s="11"/>
      <c r="L289" s="10" t="s">
        <v>1255</v>
      </c>
      <c r="M289" s="6" t="s">
        <v>710</v>
      </c>
    </row>
    <row r="290" spans="1:13" x14ac:dyDescent="0.2">
      <c r="A290" s="12">
        <v>282</v>
      </c>
      <c r="B290" s="44">
        <v>2007</v>
      </c>
      <c r="C290" s="10"/>
      <c r="D290" s="14" t="s">
        <v>1256</v>
      </c>
      <c r="E290" s="23" t="s">
        <v>1257</v>
      </c>
      <c r="F290" s="11">
        <v>20</v>
      </c>
      <c r="G290" s="27">
        <v>195000</v>
      </c>
      <c r="H290" s="27">
        <f t="shared" si="6"/>
        <v>3900000</v>
      </c>
      <c r="I290" s="11" t="s">
        <v>908</v>
      </c>
      <c r="J290" s="11"/>
      <c r="K290" s="11"/>
      <c r="L290" s="10" t="s">
        <v>1255</v>
      </c>
      <c r="M290" s="6" t="s">
        <v>710</v>
      </c>
    </row>
    <row r="291" spans="1:13" x14ac:dyDescent="0.2">
      <c r="A291" s="12">
        <v>283</v>
      </c>
      <c r="B291" s="44">
        <v>2007</v>
      </c>
      <c r="C291" s="10"/>
      <c r="D291" s="14" t="s">
        <v>1309</v>
      </c>
      <c r="E291" s="23" t="s">
        <v>1273</v>
      </c>
      <c r="F291" s="11">
        <v>18</v>
      </c>
      <c r="G291" s="27">
        <v>4675000</v>
      </c>
      <c r="H291" s="27">
        <f t="shared" si="6"/>
        <v>84150000</v>
      </c>
      <c r="I291" s="11" t="s">
        <v>908</v>
      </c>
      <c r="J291" s="11"/>
      <c r="K291" s="11"/>
      <c r="L291" s="10" t="s">
        <v>1255</v>
      </c>
      <c r="M291" s="6" t="s">
        <v>710</v>
      </c>
    </row>
    <row r="292" spans="1:13" x14ac:dyDescent="0.2">
      <c r="A292" s="12">
        <v>284</v>
      </c>
      <c r="B292" s="44">
        <v>2007</v>
      </c>
      <c r="C292" s="10"/>
      <c r="D292" s="14" t="s">
        <v>1270</v>
      </c>
      <c r="E292" s="23" t="s">
        <v>1271</v>
      </c>
      <c r="F292" s="11">
        <v>1</v>
      </c>
      <c r="G292" s="27">
        <v>450000</v>
      </c>
      <c r="H292" s="27">
        <f t="shared" si="6"/>
        <v>450000</v>
      </c>
      <c r="I292" s="11" t="s">
        <v>908</v>
      </c>
      <c r="J292" s="11"/>
      <c r="K292" s="11"/>
      <c r="L292" s="10" t="s">
        <v>1272</v>
      </c>
      <c r="M292" s="6" t="s">
        <v>709</v>
      </c>
    </row>
    <row r="293" spans="1:13" x14ac:dyDescent="0.2">
      <c r="A293" s="12">
        <v>285</v>
      </c>
      <c r="B293" s="44">
        <v>2007</v>
      </c>
      <c r="C293" s="10"/>
      <c r="D293" s="14" t="s">
        <v>1274</v>
      </c>
      <c r="E293" s="23" t="s">
        <v>1275</v>
      </c>
      <c r="F293" s="11">
        <v>5</v>
      </c>
      <c r="G293" s="27">
        <v>365000</v>
      </c>
      <c r="H293" s="27">
        <f t="shared" si="6"/>
        <v>1825000</v>
      </c>
      <c r="I293" s="11" t="s">
        <v>908</v>
      </c>
      <c r="J293" s="11"/>
      <c r="K293" s="11"/>
      <c r="L293" s="10" t="s">
        <v>1146</v>
      </c>
      <c r="M293" s="6" t="s">
        <v>709</v>
      </c>
    </row>
    <row r="294" spans="1:13" x14ac:dyDescent="0.2">
      <c r="A294" s="12">
        <v>286</v>
      </c>
      <c r="B294" s="44">
        <v>2007</v>
      </c>
      <c r="C294" s="10"/>
      <c r="D294" s="14" t="s">
        <v>1276</v>
      </c>
      <c r="E294" s="23" t="s">
        <v>1277</v>
      </c>
      <c r="F294" s="11">
        <v>20</v>
      </c>
      <c r="G294" s="27">
        <v>186000</v>
      </c>
      <c r="H294" s="27">
        <f t="shared" si="6"/>
        <v>3720000</v>
      </c>
      <c r="I294" s="11" t="s">
        <v>908</v>
      </c>
      <c r="J294" s="11"/>
      <c r="K294" s="11"/>
      <c r="L294" s="10" t="s">
        <v>953</v>
      </c>
      <c r="M294" s="6" t="s">
        <v>710</v>
      </c>
    </row>
    <row r="295" spans="1:13" x14ac:dyDescent="0.2">
      <c r="A295" s="12">
        <v>287</v>
      </c>
      <c r="B295" s="44">
        <v>2007</v>
      </c>
      <c r="C295" s="10"/>
      <c r="D295" s="14" t="s">
        <v>1278</v>
      </c>
      <c r="E295" s="23" t="s">
        <v>1279</v>
      </c>
      <c r="F295" s="11">
        <v>50</v>
      </c>
      <c r="G295" s="27">
        <v>330000</v>
      </c>
      <c r="H295" s="27">
        <f t="shared" si="6"/>
        <v>16500000</v>
      </c>
      <c r="I295" s="11" t="s">
        <v>908</v>
      </c>
      <c r="J295" s="11"/>
      <c r="K295" s="11"/>
      <c r="L295" s="10" t="s">
        <v>1078</v>
      </c>
      <c r="M295" s="6" t="s">
        <v>713</v>
      </c>
    </row>
    <row r="296" spans="1:13" x14ac:dyDescent="0.2">
      <c r="A296" s="12">
        <v>288</v>
      </c>
      <c r="B296" s="44">
        <v>2007</v>
      </c>
      <c r="C296" s="10"/>
      <c r="D296" s="14" t="s">
        <v>1281</v>
      </c>
      <c r="E296" s="23" t="s">
        <v>1282</v>
      </c>
      <c r="F296" s="11">
        <v>1</v>
      </c>
      <c r="G296" s="27">
        <v>250000000</v>
      </c>
      <c r="H296" s="27">
        <f t="shared" si="6"/>
        <v>250000000</v>
      </c>
      <c r="I296" s="11" t="s">
        <v>908</v>
      </c>
      <c r="J296" s="11"/>
      <c r="K296" s="11"/>
      <c r="L296" s="10" t="s">
        <v>639</v>
      </c>
      <c r="M296" s="6" t="s">
        <v>1283</v>
      </c>
    </row>
    <row r="297" spans="1:13" x14ac:dyDescent="0.2">
      <c r="A297" s="12">
        <v>289</v>
      </c>
      <c r="B297" s="44">
        <v>2007</v>
      </c>
      <c r="C297" s="10"/>
      <c r="D297" s="14" t="s">
        <v>1284</v>
      </c>
      <c r="E297" s="23" t="s">
        <v>1285</v>
      </c>
      <c r="F297" s="11">
        <v>1</v>
      </c>
      <c r="G297" s="27">
        <v>535000</v>
      </c>
      <c r="H297" s="27">
        <f t="shared" si="6"/>
        <v>535000</v>
      </c>
      <c r="I297" s="11" t="s">
        <v>908</v>
      </c>
      <c r="J297" s="11"/>
      <c r="K297" s="11"/>
      <c r="L297" s="10" t="s">
        <v>1286</v>
      </c>
      <c r="M297" s="6" t="s">
        <v>709</v>
      </c>
    </row>
    <row r="298" spans="1:13" x14ac:dyDescent="0.2">
      <c r="A298" s="12">
        <v>290</v>
      </c>
      <c r="B298" s="44">
        <v>2008</v>
      </c>
      <c r="C298" s="10"/>
      <c r="D298" s="14" t="s">
        <v>1284</v>
      </c>
      <c r="E298" s="23" t="s">
        <v>1287</v>
      </c>
      <c r="F298" s="11">
        <v>1</v>
      </c>
      <c r="G298" s="27">
        <v>535000</v>
      </c>
      <c r="H298" s="27">
        <f t="shared" si="6"/>
        <v>535000</v>
      </c>
      <c r="I298" s="11" t="s">
        <v>908</v>
      </c>
      <c r="J298" s="11"/>
      <c r="K298" s="11"/>
      <c r="L298" s="10" t="s">
        <v>1288</v>
      </c>
      <c r="M298" s="6" t="s">
        <v>714</v>
      </c>
    </row>
    <row r="299" spans="1:13" x14ac:dyDescent="0.2">
      <c r="A299" s="12">
        <v>291</v>
      </c>
      <c r="B299" s="44">
        <v>1998</v>
      </c>
      <c r="C299" s="10"/>
      <c r="D299" s="14" t="s">
        <v>1290</v>
      </c>
      <c r="E299" s="23" t="s">
        <v>90</v>
      </c>
      <c r="F299" s="11">
        <v>1</v>
      </c>
      <c r="G299" s="27"/>
      <c r="H299" s="27">
        <f t="shared" si="6"/>
        <v>0</v>
      </c>
      <c r="I299" s="11"/>
      <c r="J299" s="11" t="s">
        <v>908</v>
      </c>
      <c r="K299" s="11"/>
      <c r="L299" s="10" t="s">
        <v>1289</v>
      </c>
      <c r="M299" s="6" t="s">
        <v>714</v>
      </c>
    </row>
    <row r="300" spans="1:13" x14ac:dyDescent="0.2">
      <c r="A300" s="12">
        <v>292</v>
      </c>
      <c r="B300" s="44">
        <v>1998</v>
      </c>
      <c r="C300" s="10"/>
      <c r="D300" s="14" t="s">
        <v>1291</v>
      </c>
      <c r="E300" s="23" t="s">
        <v>91</v>
      </c>
      <c r="F300" s="11">
        <v>2</v>
      </c>
      <c r="G300" s="27"/>
      <c r="H300" s="27">
        <f t="shared" si="6"/>
        <v>0</v>
      </c>
      <c r="I300" s="11"/>
      <c r="J300" s="11" t="s">
        <v>908</v>
      </c>
      <c r="K300" s="11"/>
      <c r="L300" s="10" t="s">
        <v>1292</v>
      </c>
      <c r="M300" s="6" t="s">
        <v>714</v>
      </c>
    </row>
    <row r="301" spans="1:13" x14ac:dyDescent="0.2">
      <c r="A301" s="12">
        <v>293</v>
      </c>
      <c r="B301" s="44">
        <v>1998</v>
      </c>
      <c r="C301" s="10"/>
      <c r="D301" s="14" t="s">
        <v>1319</v>
      </c>
      <c r="E301" s="23" t="s">
        <v>92</v>
      </c>
      <c r="F301" s="11">
        <v>1</v>
      </c>
      <c r="G301" s="27"/>
      <c r="H301" s="27">
        <f t="shared" si="6"/>
        <v>0</v>
      </c>
      <c r="I301" s="11"/>
      <c r="J301" s="11" t="s">
        <v>908</v>
      </c>
      <c r="K301" s="11"/>
      <c r="L301" s="10" t="s">
        <v>1292</v>
      </c>
      <c r="M301" s="6" t="s">
        <v>714</v>
      </c>
    </row>
    <row r="302" spans="1:13" x14ac:dyDescent="0.2">
      <c r="A302" s="12">
        <v>294</v>
      </c>
      <c r="B302" s="44">
        <v>1998</v>
      </c>
      <c r="C302" s="10"/>
      <c r="D302" s="14" t="s">
        <v>1320</v>
      </c>
      <c r="E302" s="23" t="s">
        <v>93</v>
      </c>
      <c r="F302" s="11">
        <v>1</v>
      </c>
      <c r="G302" s="27"/>
      <c r="H302" s="27">
        <f t="shared" si="6"/>
        <v>0</v>
      </c>
      <c r="I302" s="11"/>
      <c r="J302" s="11" t="s">
        <v>908</v>
      </c>
      <c r="K302" s="11"/>
      <c r="L302" s="10"/>
      <c r="M302" s="6"/>
    </row>
    <row r="303" spans="1:13" x14ac:dyDescent="0.2">
      <c r="A303" s="12">
        <v>295</v>
      </c>
      <c r="B303" s="44">
        <v>1998</v>
      </c>
      <c r="C303" s="10"/>
      <c r="D303" s="14" t="s">
        <v>1321</v>
      </c>
      <c r="E303" s="23" t="s">
        <v>94</v>
      </c>
      <c r="F303" s="11">
        <v>3</v>
      </c>
      <c r="G303" s="27"/>
      <c r="H303" s="27">
        <f t="shared" si="6"/>
        <v>0</v>
      </c>
      <c r="I303" s="11"/>
      <c r="J303" s="11" t="s">
        <v>908</v>
      </c>
      <c r="K303" s="11"/>
      <c r="L303" s="10" t="s">
        <v>1322</v>
      </c>
      <c r="M303" s="6" t="s">
        <v>709</v>
      </c>
    </row>
    <row r="304" spans="1:13" x14ac:dyDescent="0.2">
      <c r="A304" s="12">
        <v>296</v>
      </c>
      <c r="B304" s="44">
        <v>1998</v>
      </c>
      <c r="C304" s="10"/>
      <c r="D304" s="14" t="s">
        <v>1323</v>
      </c>
      <c r="E304" s="23" t="s">
        <v>95</v>
      </c>
      <c r="F304" s="11">
        <v>1</v>
      </c>
      <c r="G304" s="27"/>
      <c r="H304" s="27">
        <f t="shared" si="6"/>
        <v>0</v>
      </c>
      <c r="I304" s="11"/>
      <c r="J304" s="11" t="s">
        <v>908</v>
      </c>
      <c r="K304" s="11"/>
      <c r="L304" s="10" t="s">
        <v>1324</v>
      </c>
      <c r="M304" s="6" t="s">
        <v>710</v>
      </c>
    </row>
    <row r="305" spans="1:13" x14ac:dyDescent="0.2">
      <c r="A305" s="12">
        <v>297</v>
      </c>
      <c r="B305" s="44">
        <v>1998</v>
      </c>
      <c r="C305" s="10"/>
      <c r="D305" s="14" t="s">
        <v>1334</v>
      </c>
      <c r="E305" s="23" t="s">
        <v>96</v>
      </c>
      <c r="F305" s="11">
        <v>3</v>
      </c>
      <c r="G305" s="27"/>
      <c r="H305" s="27">
        <f t="shared" si="6"/>
        <v>0</v>
      </c>
      <c r="I305" s="11"/>
      <c r="J305" s="11" t="s">
        <v>908</v>
      </c>
      <c r="K305" s="11"/>
      <c r="L305" s="10" t="s">
        <v>591</v>
      </c>
      <c r="M305" s="6" t="s">
        <v>710</v>
      </c>
    </row>
    <row r="306" spans="1:13" x14ac:dyDescent="0.2">
      <c r="A306" s="12">
        <v>298</v>
      </c>
      <c r="B306" s="44">
        <v>2008</v>
      </c>
      <c r="C306" s="10"/>
      <c r="D306" s="14" t="s">
        <v>1335</v>
      </c>
      <c r="E306" s="23" t="s">
        <v>1336</v>
      </c>
      <c r="F306" s="11">
        <v>1</v>
      </c>
      <c r="G306" s="27">
        <v>535000</v>
      </c>
      <c r="H306" s="27">
        <f t="shared" si="6"/>
        <v>535000</v>
      </c>
      <c r="I306" s="11" t="s">
        <v>908</v>
      </c>
      <c r="J306" s="11"/>
      <c r="K306" s="11"/>
      <c r="L306" s="10" t="s">
        <v>1337</v>
      </c>
      <c r="M306" s="6" t="s">
        <v>709</v>
      </c>
    </row>
    <row r="307" spans="1:13" x14ac:dyDescent="0.2">
      <c r="A307" s="12">
        <v>299</v>
      </c>
      <c r="B307" s="44">
        <v>1998</v>
      </c>
      <c r="C307" s="10"/>
      <c r="D307" s="14" t="s">
        <v>381</v>
      </c>
      <c r="E307" s="23" t="s">
        <v>97</v>
      </c>
      <c r="F307" s="11">
        <v>1</v>
      </c>
      <c r="G307" s="27"/>
      <c r="H307" s="27"/>
      <c r="I307" s="11"/>
      <c r="J307" s="11" t="s">
        <v>908</v>
      </c>
      <c r="K307" s="11"/>
      <c r="L307" s="10"/>
      <c r="M307" s="6"/>
    </row>
    <row r="308" spans="1:13" x14ac:dyDescent="0.2">
      <c r="A308" s="12">
        <v>300</v>
      </c>
      <c r="B308" s="44">
        <v>1998</v>
      </c>
      <c r="C308" s="10"/>
      <c r="D308" s="14" t="s">
        <v>1338</v>
      </c>
      <c r="E308" s="23" t="s">
        <v>98</v>
      </c>
      <c r="F308" s="11">
        <v>1</v>
      </c>
      <c r="G308" s="27"/>
      <c r="H308" s="27"/>
      <c r="I308" s="11"/>
      <c r="J308" s="11" t="s">
        <v>908</v>
      </c>
      <c r="K308" s="11"/>
      <c r="L308" s="10" t="s">
        <v>1163</v>
      </c>
      <c r="M308" s="6" t="s">
        <v>714</v>
      </c>
    </row>
    <row r="309" spans="1:13" x14ac:dyDescent="0.2">
      <c r="A309" s="12">
        <v>301</v>
      </c>
      <c r="B309" s="76" t="s">
        <v>1366</v>
      </c>
      <c r="C309" s="10"/>
      <c r="D309" s="14" t="s">
        <v>1339</v>
      </c>
      <c r="E309" s="23" t="s">
        <v>1340</v>
      </c>
      <c r="F309" s="11">
        <v>14</v>
      </c>
      <c r="G309" s="27">
        <v>4465000</v>
      </c>
      <c r="H309" s="27">
        <f t="shared" ref="H309:H372" si="7">+F309*G309</f>
        <v>62510000</v>
      </c>
      <c r="I309" s="11" t="s">
        <v>908</v>
      </c>
      <c r="J309" s="11"/>
      <c r="K309" s="11"/>
      <c r="L309" s="10" t="s">
        <v>1341</v>
      </c>
      <c r="M309" s="6" t="s">
        <v>939</v>
      </c>
    </row>
    <row r="310" spans="1:13" x14ac:dyDescent="0.2">
      <c r="A310" s="12">
        <v>302</v>
      </c>
      <c r="B310" s="76" t="s">
        <v>1366</v>
      </c>
      <c r="C310" s="10"/>
      <c r="D310" s="14" t="s">
        <v>1342</v>
      </c>
      <c r="E310" s="23" t="s">
        <v>1343</v>
      </c>
      <c r="F310" s="11">
        <v>12</v>
      </c>
      <c r="G310" s="27">
        <v>210000</v>
      </c>
      <c r="H310" s="27">
        <f t="shared" si="7"/>
        <v>2520000</v>
      </c>
      <c r="I310" s="11" t="s">
        <v>908</v>
      </c>
      <c r="J310" s="11"/>
      <c r="K310" s="11"/>
      <c r="L310" s="10" t="s">
        <v>1344</v>
      </c>
      <c r="M310" s="6" t="s">
        <v>709</v>
      </c>
    </row>
    <row r="311" spans="1:13" x14ac:dyDescent="0.2">
      <c r="A311" s="12">
        <v>303</v>
      </c>
      <c r="B311" s="77" t="s">
        <v>1365</v>
      </c>
      <c r="C311" s="10"/>
      <c r="D311" s="14" t="s">
        <v>1345</v>
      </c>
      <c r="E311" s="23" t="s">
        <v>1346</v>
      </c>
      <c r="F311" s="11">
        <v>2</v>
      </c>
      <c r="G311" s="27">
        <v>900000</v>
      </c>
      <c r="H311" s="27">
        <f t="shared" si="7"/>
        <v>1800000</v>
      </c>
      <c r="I311" s="11" t="s">
        <v>908</v>
      </c>
      <c r="J311" s="11"/>
      <c r="K311" s="11"/>
      <c r="L311" s="10" t="s">
        <v>1113</v>
      </c>
      <c r="M311" s="6" t="s">
        <v>710</v>
      </c>
    </row>
    <row r="312" spans="1:13" x14ac:dyDescent="0.2">
      <c r="A312" s="12">
        <v>304</v>
      </c>
      <c r="B312" s="77" t="s">
        <v>1365</v>
      </c>
      <c r="C312" s="10"/>
      <c r="D312" s="14" t="s">
        <v>1347</v>
      </c>
      <c r="E312" s="23" t="s">
        <v>1348</v>
      </c>
      <c r="F312" s="11">
        <v>1</v>
      </c>
      <c r="G312" s="27">
        <v>268400</v>
      </c>
      <c r="H312" s="27">
        <f t="shared" si="7"/>
        <v>268400</v>
      </c>
      <c r="I312" s="11" t="s">
        <v>908</v>
      </c>
      <c r="J312" s="11"/>
      <c r="K312" s="11"/>
      <c r="L312" s="10" t="s">
        <v>1113</v>
      </c>
      <c r="M312" s="6" t="s">
        <v>710</v>
      </c>
    </row>
    <row r="313" spans="1:13" x14ac:dyDescent="0.2">
      <c r="A313" s="12">
        <v>305</v>
      </c>
      <c r="B313" s="76" t="s">
        <v>1364</v>
      </c>
      <c r="C313" s="10"/>
      <c r="D313" s="14" t="s">
        <v>1349</v>
      </c>
      <c r="E313" s="23" t="s">
        <v>1360</v>
      </c>
      <c r="F313" s="11">
        <v>1</v>
      </c>
      <c r="G313" s="27">
        <v>2500000</v>
      </c>
      <c r="H313" s="27">
        <f t="shared" si="7"/>
        <v>2500000</v>
      </c>
      <c r="I313" s="11" t="s">
        <v>908</v>
      </c>
      <c r="J313" s="11"/>
      <c r="K313" s="11"/>
      <c r="L313" s="10" t="s">
        <v>1361</v>
      </c>
      <c r="M313" s="6" t="s">
        <v>709</v>
      </c>
    </row>
    <row r="314" spans="1:13" x14ac:dyDescent="0.2">
      <c r="A314" s="12">
        <v>306</v>
      </c>
      <c r="B314" s="76" t="s">
        <v>1364</v>
      </c>
      <c r="C314" s="10"/>
      <c r="D314" s="14" t="s">
        <v>1349</v>
      </c>
      <c r="E314" s="23" t="s">
        <v>1362</v>
      </c>
      <c r="F314" s="11">
        <v>1</v>
      </c>
      <c r="G314" s="27">
        <v>1500000</v>
      </c>
      <c r="H314" s="27">
        <f t="shared" si="7"/>
        <v>1500000</v>
      </c>
      <c r="I314" s="11" t="s">
        <v>908</v>
      </c>
      <c r="J314" s="11"/>
      <c r="K314" s="11"/>
      <c r="L314" s="10" t="s">
        <v>1361</v>
      </c>
      <c r="M314" s="6" t="s">
        <v>709</v>
      </c>
    </row>
    <row r="315" spans="1:13" x14ac:dyDescent="0.2">
      <c r="A315" s="12">
        <v>307</v>
      </c>
      <c r="B315" s="76" t="s">
        <v>1364</v>
      </c>
      <c r="C315" s="10"/>
      <c r="D315" s="14" t="s">
        <v>1349</v>
      </c>
      <c r="E315" s="23" t="s">
        <v>1363</v>
      </c>
      <c r="F315" s="11">
        <v>2</v>
      </c>
      <c r="G315" s="27">
        <v>1500000</v>
      </c>
      <c r="H315" s="27">
        <f t="shared" si="7"/>
        <v>3000000</v>
      </c>
      <c r="I315" s="11" t="s">
        <v>908</v>
      </c>
      <c r="J315" s="11"/>
      <c r="K315" s="11"/>
      <c r="L315" s="10" t="s">
        <v>1361</v>
      </c>
      <c r="M315" s="6" t="s">
        <v>709</v>
      </c>
    </row>
    <row r="316" spans="1:13" x14ac:dyDescent="0.2">
      <c r="A316" s="12">
        <v>308</v>
      </c>
      <c r="B316" s="76" t="s">
        <v>1367</v>
      </c>
      <c r="C316" s="10"/>
      <c r="D316" s="14" t="s">
        <v>1368</v>
      </c>
      <c r="E316" s="23" t="s">
        <v>1369</v>
      </c>
      <c r="F316" s="11">
        <v>2</v>
      </c>
      <c r="G316" s="27">
        <v>2000000</v>
      </c>
      <c r="H316" s="27">
        <f t="shared" si="7"/>
        <v>4000000</v>
      </c>
      <c r="I316" s="11" t="s">
        <v>908</v>
      </c>
      <c r="J316" s="11"/>
      <c r="K316" s="11"/>
      <c r="L316" s="10" t="s">
        <v>1370</v>
      </c>
      <c r="M316" s="6" t="s">
        <v>709</v>
      </c>
    </row>
    <row r="317" spans="1:13" x14ac:dyDescent="0.2">
      <c r="A317" s="12">
        <v>309</v>
      </c>
      <c r="B317" s="77" t="s">
        <v>1371</v>
      </c>
      <c r="C317" s="10"/>
      <c r="D317" s="14" t="s">
        <v>1342</v>
      </c>
      <c r="E317" s="23" t="s">
        <v>1372</v>
      </c>
      <c r="F317" s="11">
        <v>33</v>
      </c>
      <c r="G317" s="100" t="s">
        <v>1376</v>
      </c>
      <c r="H317" s="101"/>
      <c r="I317" s="11"/>
      <c r="J317" s="11"/>
      <c r="K317" s="11"/>
      <c r="L317" s="10"/>
      <c r="M317" s="6" t="s">
        <v>709</v>
      </c>
    </row>
    <row r="318" spans="1:13" x14ac:dyDescent="0.2">
      <c r="A318" s="12">
        <v>310</v>
      </c>
      <c r="B318" s="76" t="s">
        <v>1371</v>
      </c>
      <c r="C318" s="10"/>
      <c r="D318" s="14" t="s">
        <v>1390</v>
      </c>
      <c r="E318" s="23" t="s">
        <v>1391</v>
      </c>
      <c r="F318" s="11">
        <v>2</v>
      </c>
      <c r="G318" s="27">
        <v>7614000</v>
      </c>
      <c r="H318" s="27">
        <f>+F318*G318</f>
        <v>15228000</v>
      </c>
      <c r="I318" s="11" t="s">
        <v>908</v>
      </c>
      <c r="J318" s="11"/>
      <c r="K318" s="11"/>
      <c r="L318" s="10" t="s">
        <v>1373</v>
      </c>
      <c r="M318" s="6" t="s">
        <v>709</v>
      </c>
    </row>
    <row r="319" spans="1:13" x14ac:dyDescent="0.2">
      <c r="A319" s="12">
        <v>311</v>
      </c>
      <c r="B319" s="44"/>
      <c r="C319" s="10"/>
      <c r="D319" s="78" t="s">
        <v>1375</v>
      </c>
      <c r="E319" s="23"/>
      <c r="F319" s="11"/>
      <c r="G319" s="27"/>
      <c r="H319" s="27"/>
      <c r="I319" s="11"/>
      <c r="J319" s="11"/>
      <c r="K319" s="11"/>
      <c r="L319" s="10" t="s">
        <v>1383</v>
      </c>
      <c r="M319" s="6"/>
    </row>
    <row r="320" spans="1:13" x14ac:dyDescent="0.2">
      <c r="A320" s="12">
        <v>312</v>
      </c>
      <c r="B320" s="76" t="s">
        <v>1371</v>
      </c>
      <c r="C320" s="10"/>
      <c r="D320" s="14" t="s">
        <v>1374</v>
      </c>
      <c r="E320" s="23" t="s">
        <v>1392</v>
      </c>
      <c r="F320" s="11">
        <v>31</v>
      </c>
      <c r="G320" s="27">
        <v>6316800</v>
      </c>
      <c r="H320" s="27">
        <f t="shared" si="7"/>
        <v>195820800</v>
      </c>
      <c r="I320" s="11" t="s">
        <v>908</v>
      </c>
      <c r="J320" s="11"/>
      <c r="K320" s="11"/>
      <c r="L320" s="10" t="s">
        <v>1373</v>
      </c>
      <c r="M320" s="6" t="s">
        <v>709</v>
      </c>
    </row>
    <row r="321" spans="1:13" x14ac:dyDescent="0.2">
      <c r="A321" s="12">
        <v>313</v>
      </c>
      <c r="B321" s="44"/>
      <c r="C321" s="10"/>
      <c r="D321" s="78" t="s">
        <v>1375</v>
      </c>
      <c r="E321" s="23"/>
      <c r="F321" s="11"/>
      <c r="G321" s="27"/>
      <c r="H321" s="27"/>
      <c r="I321" s="11"/>
      <c r="J321" s="11"/>
      <c r="K321" s="11"/>
      <c r="L321" s="10" t="s">
        <v>1383</v>
      </c>
      <c r="M321" s="6"/>
    </row>
    <row r="322" spans="1:13" x14ac:dyDescent="0.2">
      <c r="A322" s="12">
        <v>314</v>
      </c>
      <c r="B322" s="76" t="s">
        <v>1386</v>
      </c>
      <c r="C322" s="10"/>
      <c r="D322" s="14" t="s">
        <v>1378</v>
      </c>
      <c r="E322" s="23" t="s">
        <v>1379</v>
      </c>
      <c r="F322" s="11">
        <v>2</v>
      </c>
      <c r="G322" s="27">
        <v>750000</v>
      </c>
      <c r="H322" s="27">
        <f t="shared" si="7"/>
        <v>1500000</v>
      </c>
      <c r="I322" s="11" t="s">
        <v>908</v>
      </c>
      <c r="J322" s="11"/>
      <c r="K322" s="11"/>
      <c r="L322" s="10" t="s">
        <v>1384</v>
      </c>
      <c r="M322" s="6" t="s">
        <v>1382</v>
      </c>
    </row>
    <row r="323" spans="1:13" x14ac:dyDescent="0.2">
      <c r="A323" s="12">
        <v>315</v>
      </c>
      <c r="B323" s="76" t="s">
        <v>1386</v>
      </c>
      <c r="C323" s="10"/>
      <c r="D323" s="14" t="s">
        <v>1393</v>
      </c>
      <c r="E323" s="23" t="s">
        <v>1380</v>
      </c>
      <c r="F323" s="11">
        <v>1</v>
      </c>
      <c r="G323" s="27">
        <v>750000</v>
      </c>
      <c r="H323" s="27">
        <f t="shared" si="7"/>
        <v>750000</v>
      </c>
      <c r="I323" s="11" t="s">
        <v>908</v>
      </c>
      <c r="J323" s="11"/>
      <c r="K323" s="11"/>
      <c r="L323" s="10" t="s">
        <v>1384</v>
      </c>
      <c r="M323" s="6" t="s">
        <v>1382</v>
      </c>
    </row>
    <row r="324" spans="1:13" x14ac:dyDescent="0.2">
      <c r="A324" s="12">
        <v>316</v>
      </c>
      <c r="B324" s="76" t="s">
        <v>1386</v>
      </c>
      <c r="C324" s="10"/>
      <c r="D324" s="14" t="s">
        <v>1377</v>
      </c>
      <c r="E324" s="23" t="s">
        <v>1381</v>
      </c>
      <c r="F324" s="11">
        <v>1</v>
      </c>
      <c r="G324" s="27">
        <v>750000</v>
      </c>
      <c r="H324" s="27">
        <f t="shared" si="7"/>
        <v>750000</v>
      </c>
      <c r="I324" s="11" t="s">
        <v>908</v>
      </c>
      <c r="J324" s="11"/>
      <c r="K324" s="11"/>
      <c r="L324" s="10" t="s">
        <v>1385</v>
      </c>
      <c r="M324" s="6" t="s">
        <v>1382</v>
      </c>
    </row>
    <row r="325" spans="1:13" ht="33" customHeight="1" x14ac:dyDescent="0.2">
      <c r="A325" s="12">
        <v>317</v>
      </c>
      <c r="B325" s="79" t="s">
        <v>1394</v>
      </c>
      <c r="C325" s="80"/>
      <c r="D325" s="81" t="s">
        <v>1397</v>
      </c>
      <c r="E325" s="82" t="s">
        <v>1395</v>
      </c>
      <c r="F325" s="83">
        <v>1</v>
      </c>
      <c r="G325" s="84">
        <v>4410000</v>
      </c>
      <c r="H325" s="84">
        <f t="shared" si="7"/>
        <v>4410000</v>
      </c>
      <c r="I325" s="83"/>
      <c r="J325" s="83"/>
      <c r="K325" s="83"/>
      <c r="L325" s="80" t="s">
        <v>1396</v>
      </c>
      <c r="M325" s="85" t="s">
        <v>1075</v>
      </c>
    </row>
    <row r="326" spans="1:13" x14ac:dyDescent="0.2">
      <c r="A326" s="12">
        <v>318</v>
      </c>
      <c r="B326" s="76" t="s">
        <v>1398</v>
      </c>
      <c r="C326" s="10"/>
      <c r="D326" s="14" t="s">
        <v>1399</v>
      </c>
      <c r="E326" s="23" t="s">
        <v>1400</v>
      </c>
      <c r="F326" s="11">
        <v>1</v>
      </c>
      <c r="G326" s="27">
        <v>6150000</v>
      </c>
      <c r="H326" s="27">
        <f t="shared" si="7"/>
        <v>6150000</v>
      </c>
      <c r="I326" s="11" t="s">
        <v>908</v>
      </c>
      <c r="J326" s="11"/>
      <c r="K326" s="11"/>
      <c r="L326" s="10" t="s">
        <v>1401</v>
      </c>
      <c r="M326" s="6" t="s">
        <v>709</v>
      </c>
    </row>
    <row r="327" spans="1:13" x14ac:dyDescent="0.2">
      <c r="A327" s="12">
        <v>319</v>
      </c>
      <c r="B327" s="76" t="s">
        <v>1398</v>
      </c>
      <c r="C327" s="10"/>
      <c r="D327" s="14" t="s">
        <v>1405</v>
      </c>
      <c r="E327" s="23" t="s">
        <v>1402</v>
      </c>
      <c r="F327" s="11">
        <v>2</v>
      </c>
      <c r="G327" s="27">
        <v>5850000</v>
      </c>
      <c r="H327" s="27">
        <f t="shared" si="7"/>
        <v>11700000</v>
      </c>
      <c r="I327" s="11" t="s">
        <v>908</v>
      </c>
      <c r="J327" s="11"/>
      <c r="K327" s="11"/>
      <c r="L327" s="10" t="s">
        <v>1403</v>
      </c>
      <c r="M327" s="6" t="s">
        <v>1404</v>
      </c>
    </row>
    <row r="328" spans="1:13" x14ac:dyDescent="0.2">
      <c r="A328" s="12">
        <v>320</v>
      </c>
      <c r="B328" s="76" t="s">
        <v>1406</v>
      </c>
      <c r="C328" s="10"/>
      <c r="D328" s="14" t="s">
        <v>1407</v>
      </c>
      <c r="E328" s="23" t="s">
        <v>1408</v>
      </c>
      <c r="F328" s="11">
        <v>1</v>
      </c>
      <c r="G328" s="27">
        <v>1775000</v>
      </c>
      <c r="H328" s="27">
        <f t="shared" si="7"/>
        <v>1775000</v>
      </c>
      <c r="I328" s="11" t="s">
        <v>908</v>
      </c>
      <c r="J328" s="11"/>
      <c r="K328" s="11"/>
      <c r="L328" s="10" t="s">
        <v>946</v>
      </c>
      <c r="M328" s="6" t="s">
        <v>714</v>
      </c>
    </row>
    <row r="329" spans="1:13" x14ac:dyDescent="0.2">
      <c r="A329" s="12">
        <v>321</v>
      </c>
      <c r="B329" s="76" t="s">
        <v>1415</v>
      </c>
      <c r="C329" s="10"/>
      <c r="D329" s="14" t="s">
        <v>1409</v>
      </c>
      <c r="E329" s="23" t="s">
        <v>1410</v>
      </c>
      <c r="F329" s="11">
        <v>2</v>
      </c>
      <c r="G329" s="27">
        <v>2100000</v>
      </c>
      <c r="H329" s="27">
        <f t="shared" si="7"/>
        <v>4200000</v>
      </c>
      <c r="I329" s="11" t="s">
        <v>908</v>
      </c>
      <c r="J329" s="11"/>
      <c r="K329" s="11"/>
      <c r="L329" s="10" t="s">
        <v>1411</v>
      </c>
      <c r="M329" s="6" t="s">
        <v>709</v>
      </c>
    </row>
    <row r="330" spans="1:13" ht="78" customHeight="1" x14ac:dyDescent="0.2">
      <c r="A330" s="12">
        <v>322</v>
      </c>
      <c r="B330" s="79" t="s">
        <v>1415</v>
      </c>
      <c r="C330" s="86"/>
      <c r="D330" s="81" t="s">
        <v>1412</v>
      </c>
      <c r="E330" s="87" t="s">
        <v>1423</v>
      </c>
      <c r="F330" s="83">
        <v>3</v>
      </c>
      <c r="G330" s="89">
        <v>30000000</v>
      </c>
      <c r="H330" s="89">
        <v>30000000</v>
      </c>
      <c r="I330" s="83" t="s">
        <v>908</v>
      </c>
      <c r="J330" s="88"/>
      <c r="K330" s="88"/>
      <c r="L330" s="86" t="s">
        <v>1413</v>
      </c>
      <c r="M330" s="90" t="s">
        <v>714</v>
      </c>
    </row>
    <row r="331" spans="1:13" x14ac:dyDescent="0.2">
      <c r="A331" s="12">
        <v>323</v>
      </c>
      <c r="B331" s="76" t="s">
        <v>1414</v>
      </c>
      <c r="C331" s="10"/>
      <c r="D331" s="14" t="s">
        <v>1416</v>
      </c>
      <c r="E331" s="23" t="s">
        <v>1424</v>
      </c>
      <c r="F331" s="11">
        <v>18</v>
      </c>
      <c r="G331" s="27">
        <v>332700</v>
      </c>
      <c r="H331" s="27">
        <f t="shared" si="7"/>
        <v>5988600</v>
      </c>
      <c r="I331" s="11" t="s">
        <v>908</v>
      </c>
      <c r="J331" s="11"/>
      <c r="K331" s="11"/>
      <c r="L331" s="10" t="s">
        <v>1417</v>
      </c>
      <c r="M331" s="6" t="s">
        <v>709</v>
      </c>
    </row>
    <row r="332" spans="1:13" x14ac:dyDescent="0.2">
      <c r="A332" s="12">
        <v>324</v>
      </c>
      <c r="B332" s="76" t="s">
        <v>1414</v>
      </c>
      <c r="C332" s="10"/>
      <c r="D332" s="14" t="s">
        <v>1418</v>
      </c>
      <c r="E332" s="23" t="s">
        <v>1425</v>
      </c>
      <c r="F332" s="11">
        <v>2</v>
      </c>
      <c r="G332" s="27">
        <v>876000</v>
      </c>
      <c r="H332" s="27">
        <f t="shared" si="7"/>
        <v>1752000</v>
      </c>
      <c r="I332" s="11" t="s">
        <v>908</v>
      </c>
      <c r="J332" s="11"/>
      <c r="K332" s="11"/>
      <c r="L332" s="10" t="s">
        <v>1401</v>
      </c>
      <c r="M332" s="6" t="s">
        <v>709</v>
      </c>
    </row>
    <row r="333" spans="1:13" x14ac:dyDescent="0.2">
      <c r="A333" s="12">
        <v>325</v>
      </c>
      <c r="B333" s="76" t="s">
        <v>1414</v>
      </c>
      <c r="C333" s="10"/>
      <c r="D333" s="14" t="s">
        <v>1429</v>
      </c>
      <c r="E333" s="23" t="s">
        <v>1426</v>
      </c>
      <c r="F333" s="11">
        <v>1</v>
      </c>
      <c r="G333" s="27">
        <v>2590000</v>
      </c>
      <c r="H333" s="27">
        <f t="shared" si="7"/>
        <v>2590000</v>
      </c>
      <c r="I333" s="11" t="s">
        <v>908</v>
      </c>
      <c r="J333" s="11"/>
      <c r="K333" s="11"/>
      <c r="L333" s="10" t="s">
        <v>956</v>
      </c>
      <c r="M333" s="6" t="s">
        <v>714</v>
      </c>
    </row>
    <row r="334" spans="1:13" x14ac:dyDescent="0.2">
      <c r="A334" s="12">
        <v>326</v>
      </c>
      <c r="B334" s="91" t="s">
        <v>1414</v>
      </c>
      <c r="C334" s="92"/>
      <c r="D334" s="93" t="s">
        <v>1284</v>
      </c>
      <c r="E334" s="94" t="s">
        <v>1427</v>
      </c>
      <c r="F334" s="95">
        <v>1</v>
      </c>
      <c r="G334" s="96">
        <v>515000</v>
      </c>
      <c r="H334" s="96">
        <f t="shared" si="7"/>
        <v>515000</v>
      </c>
      <c r="I334" s="95" t="s">
        <v>908</v>
      </c>
      <c r="J334" s="95"/>
      <c r="K334" s="95"/>
      <c r="L334" s="92" t="s">
        <v>1419</v>
      </c>
      <c r="M334" s="97" t="s">
        <v>1420</v>
      </c>
    </row>
    <row r="335" spans="1:13" x14ac:dyDescent="0.2">
      <c r="A335" s="12">
        <v>327</v>
      </c>
      <c r="B335" s="91" t="s">
        <v>1414</v>
      </c>
      <c r="C335" s="92"/>
      <c r="D335" s="93" t="s">
        <v>1421</v>
      </c>
      <c r="E335" s="94" t="s">
        <v>1428</v>
      </c>
      <c r="F335" s="95">
        <v>1</v>
      </c>
      <c r="G335" s="96">
        <v>350000</v>
      </c>
      <c r="H335" s="96">
        <f t="shared" si="7"/>
        <v>350000</v>
      </c>
      <c r="I335" s="95" t="s">
        <v>908</v>
      </c>
      <c r="J335" s="95"/>
      <c r="K335" s="95"/>
      <c r="L335" s="92" t="s">
        <v>1422</v>
      </c>
      <c r="M335" s="97" t="s">
        <v>709</v>
      </c>
    </row>
    <row r="336" spans="1:13" x14ac:dyDescent="0.2">
      <c r="A336" s="12">
        <v>328</v>
      </c>
      <c r="B336" s="91" t="s">
        <v>1430</v>
      </c>
      <c r="C336" s="92"/>
      <c r="D336" s="93" t="s">
        <v>1431</v>
      </c>
      <c r="E336" s="94" t="s">
        <v>1432</v>
      </c>
      <c r="F336" s="95">
        <v>1</v>
      </c>
      <c r="G336" s="96">
        <v>480000</v>
      </c>
      <c r="H336" s="96">
        <f t="shared" si="7"/>
        <v>480000</v>
      </c>
      <c r="I336" s="95" t="s">
        <v>908</v>
      </c>
      <c r="J336" s="95"/>
      <c r="K336" s="95"/>
      <c r="L336" s="92" t="s">
        <v>993</v>
      </c>
      <c r="M336" s="97" t="s">
        <v>710</v>
      </c>
    </row>
    <row r="337" spans="1:13" x14ac:dyDescent="0.2">
      <c r="A337" s="12">
        <v>329</v>
      </c>
      <c r="B337" s="91" t="s">
        <v>1433</v>
      </c>
      <c r="C337" s="92"/>
      <c r="D337" s="93" t="s">
        <v>1335</v>
      </c>
      <c r="E337" s="94" t="s">
        <v>1434</v>
      </c>
      <c r="F337" s="95">
        <v>1</v>
      </c>
      <c r="G337" s="96">
        <v>525000</v>
      </c>
      <c r="H337" s="96">
        <f t="shared" si="7"/>
        <v>525000</v>
      </c>
      <c r="I337" s="95" t="s">
        <v>1435</v>
      </c>
      <c r="J337" s="95"/>
      <c r="K337" s="95"/>
      <c r="L337" s="92" t="s">
        <v>1120</v>
      </c>
      <c r="M337" s="97" t="s">
        <v>709</v>
      </c>
    </row>
    <row r="338" spans="1:13" x14ac:dyDescent="0.2">
      <c r="A338" s="12">
        <v>330</v>
      </c>
      <c r="B338" s="91" t="s">
        <v>1436</v>
      </c>
      <c r="C338" s="92"/>
      <c r="D338" s="93" t="s">
        <v>1437</v>
      </c>
      <c r="E338" s="94" t="s">
        <v>1438</v>
      </c>
      <c r="F338" s="95">
        <v>1</v>
      </c>
      <c r="G338" s="102" t="s">
        <v>1439</v>
      </c>
      <c r="H338" s="96"/>
      <c r="I338" s="95" t="s">
        <v>1435</v>
      </c>
      <c r="J338" s="95"/>
      <c r="K338" s="95"/>
      <c r="L338" s="92" t="s">
        <v>1440</v>
      </c>
      <c r="M338" s="97" t="s">
        <v>713</v>
      </c>
    </row>
    <row r="339" spans="1:13" x14ac:dyDescent="0.2">
      <c r="A339" s="12">
        <v>331</v>
      </c>
      <c r="B339" s="91" t="s">
        <v>1441</v>
      </c>
      <c r="C339" s="92"/>
      <c r="D339" s="93" t="s">
        <v>1335</v>
      </c>
      <c r="E339" s="94" t="s">
        <v>1442</v>
      </c>
      <c r="F339" s="95">
        <v>1</v>
      </c>
      <c r="G339" s="96">
        <v>525000</v>
      </c>
      <c r="H339" s="96">
        <f t="shared" si="7"/>
        <v>525000</v>
      </c>
      <c r="I339" s="95" t="s">
        <v>1435</v>
      </c>
      <c r="J339" s="95"/>
      <c r="K339" s="95"/>
      <c r="L339" s="92" t="s">
        <v>1443</v>
      </c>
      <c r="M339" s="97" t="s">
        <v>1404</v>
      </c>
    </row>
    <row r="340" spans="1:13" x14ac:dyDescent="0.2">
      <c r="A340" s="12">
        <v>332</v>
      </c>
      <c r="B340" s="91" t="s">
        <v>1441</v>
      </c>
      <c r="C340" s="92"/>
      <c r="D340" s="93" t="s">
        <v>1335</v>
      </c>
      <c r="E340" s="94" t="s">
        <v>1444</v>
      </c>
      <c r="F340" s="95">
        <v>1</v>
      </c>
      <c r="G340" s="96">
        <v>525000</v>
      </c>
      <c r="H340" s="96">
        <f>+F340*G340</f>
        <v>525000</v>
      </c>
      <c r="I340" s="95" t="s">
        <v>1435</v>
      </c>
      <c r="J340" s="95"/>
      <c r="K340" s="95"/>
      <c r="L340" s="92" t="s">
        <v>1440</v>
      </c>
      <c r="M340" s="97" t="s">
        <v>713</v>
      </c>
    </row>
    <row r="341" spans="1:13" x14ac:dyDescent="0.2">
      <c r="A341" s="12">
        <v>333</v>
      </c>
      <c r="B341" s="91" t="s">
        <v>1457</v>
      </c>
      <c r="C341" s="92"/>
      <c r="D341" s="93" t="s">
        <v>1308</v>
      </c>
      <c r="E341" s="94" t="s">
        <v>1458</v>
      </c>
      <c r="F341" s="95">
        <v>1</v>
      </c>
      <c r="G341" s="41">
        <v>4960000</v>
      </c>
      <c r="H341" s="41">
        <f t="shared" si="7"/>
        <v>4960000</v>
      </c>
      <c r="I341" s="95" t="s">
        <v>1435</v>
      </c>
      <c r="J341" s="95"/>
      <c r="K341" s="95"/>
      <c r="L341" s="92" t="s">
        <v>953</v>
      </c>
      <c r="M341" s="97" t="s">
        <v>714</v>
      </c>
    </row>
    <row r="342" spans="1:13" x14ac:dyDescent="0.2">
      <c r="A342" s="12">
        <v>334</v>
      </c>
      <c r="B342" s="91" t="s">
        <v>1457</v>
      </c>
      <c r="C342" s="92"/>
      <c r="D342" s="93" t="s">
        <v>102</v>
      </c>
      <c r="E342" s="94" t="s">
        <v>1459</v>
      </c>
      <c r="F342" s="95">
        <v>1</v>
      </c>
      <c r="G342" s="42"/>
      <c r="H342" s="42"/>
      <c r="I342" s="95" t="s">
        <v>1435</v>
      </c>
      <c r="J342" s="95"/>
      <c r="K342" s="95"/>
      <c r="L342" s="92" t="s">
        <v>953</v>
      </c>
      <c r="M342" s="97" t="s">
        <v>714</v>
      </c>
    </row>
    <row r="343" spans="1:13" x14ac:dyDescent="0.2">
      <c r="A343" s="12">
        <v>335</v>
      </c>
      <c r="B343" s="91" t="s">
        <v>1457</v>
      </c>
      <c r="C343" s="92"/>
      <c r="D343" s="93" t="s">
        <v>1308</v>
      </c>
      <c r="E343" s="94" t="s">
        <v>1460</v>
      </c>
      <c r="F343" s="95">
        <v>1</v>
      </c>
      <c r="G343" s="41">
        <v>4960000</v>
      </c>
      <c r="H343" s="41">
        <f t="shared" si="7"/>
        <v>4960000</v>
      </c>
      <c r="I343" s="95"/>
      <c r="J343" s="95"/>
      <c r="K343" s="95"/>
      <c r="L343" s="92" t="s">
        <v>953</v>
      </c>
      <c r="M343" s="97" t="s">
        <v>714</v>
      </c>
    </row>
    <row r="344" spans="1:13" x14ac:dyDescent="0.2">
      <c r="A344" s="12">
        <v>336</v>
      </c>
      <c r="B344" s="91" t="s">
        <v>1457</v>
      </c>
      <c r="C344" s="92"/>
      <c r="D344" s="93" t="s">
        <v>102</v>
      </c>
      <c r="E344" s="94" t="s">
        <v>1461</v>
      </c>
      <c r="F344" s="95">
        <v>1</v>
      </c>
      <c r="G344" s="42"/>
      <c r="H344" s="42"/>
      <c r="I344" s="95"/>
      <c r="J344" s="95"/>
      <c r="K344" s="95"/>
      <c r="L344" s="92" t="s">
        <v>953</v>
      </c>
      <c r="M344" s="97" t="s">
        <v>714</v>
      </c>
    </row>
    <row r="345" spans="1:13" x14ac:dyDescent="0.2">
      <c r="A345" s="12">
        <v>337</v>
      </c>
      <c r="B345" s="98" t="s">
        <v>1462</v>
      </c>
      <c r="C345" s="92"/>
      <c r="D345" s="93" t="s">
        <v>1463</v>
      </c>
      <c r="E345" s="94" t="s">
        <v>1465</v>
      </c>
      <c r="F345" s="95">
        <v>1</v>
      </c>
      <c r="G345" s="96" t="s">
        <v>1464</v>
      </c>
      <c r="H345" s="96"/>
      <c r="I345" s="11" t="s">
        <v>908</v>
      </c>
      <c r="J345" s="95"/>
      <c r="K345" s="95"/>
      <c r="L345" s="92" t="s">
        <v>1011</v>
      </c>
      <c r="M345" s="97" t="s">
        <v>714</v>
      </c>
    </row>
    <row r="346" spans="1:13" x14ac:dyDescent="0.2">
      <c r="A346" s="12">
        <v>338</v>
      </c>
      <c r="B346" s="98" t="s">
        <v>1462</v>
      </c>
      <c r="C346" s="92"/>
      <c r="D346" s="93" t="s">
        <v>1466</v>
      </c>
      <c r="E346" s="94" t="s">
        <v>1467</v>
      </c>
      <c r="F346" s="95">
        <v>1</v>
      </c>
      <c r="G346" s="96" t="s">
        <v>1464</v>
      </c>
      <c r="H346" s="96"/>
      <c r="I346" s="11" t="s">
        <v>908</v>
      </c>
      <c r="J346" s="95"/>
      <c r="K346" s="95"/>
      <c r="L346" s="92" t="s">
        <v>1011</v>
      </c>
      <c r="M346" s="97" t="s">
        <v>714</v>
      </c>
    </row>
    <row r="347" spans="1:13" x14ac:dyDescent="0.2">
      <c r="A347" s="12">
        <v>339</v>
      </c>
      <c r="B347" s="91" t="s">
        <v>1468</v>
      </c>
      <c r="C347" s="92"/>
      <c r="D347" s="93" t="s">
        <v>1469</v>
      </c>
      <c r="E347" s="94" t="s">
        <v>1470</v>
      </c>
      <c r="F347" s="95">
        <v>1</v>
      </c>
      <c r="G347" s="96">
        <v>7500000</v>
      </c>
      <c r="H347" s="96">
        <f t="shared" si="7"/>
        <v>7500000</v>
      </c>
      <c r="I347" s="11" t="s">
        <v>908</v>
      </c>
      <c r="J347" s="95"/>
      <c r="K347" s="95"/>
      <c r="L347" s="92" t="s">
        <v>1471</v>
      </c>
      <c r="M347" s="97" t="s">
        <v>709</v>
      </c>
    </row>
    <row r="348" spans="1:13" x14ac:dyDescent="0.2">
      <c r="A348" s="12">
        <v>340</v>
      </c>
      <c r="B348" s="91" t="s">
        <v>1478</v>
      </c>
      <c r="C348" s="92"/>
      <c r="D348" s="93" t="s">
        <v>1472</v>
      </c>
      <c r="E348" s="94" t="s">
        <v>1473</v>
      </c>
      <c r="F348" s="95">
        <v>1</v>
      </c>
      <c r="G348" s="96">
        <v>3250000</v>
      </c>
      <c r="H348" s="96">
        <f t="shared" si="7"/>
        <v>3250000</v>
      </c>
      <c r="I348" s="11" t="s">
        <v>908</v>
      </c>
      <c r="J348" s="95"/>
      <c r="K348" s="95"/>
      <c r="L348" s="92" t="s">
        <v>1474</v>
      </c>
      <c r="M348" s="97" t="s">
        <v>709</v>
      </c>
    </row>
    <row r="349" spans="1:13" x14ac:dyDescent="0.2">
      <c r="A349" s="12">
        <v>341</v>
      </c>
      <c r="B349" s="91" t="s">
        <v>1478</v>
      </c>
      <c r="C349" s="92"/>
      <c r="D349" s="93" t="s">
        <v>1475</v>
      </c>
      <c r="E349" s="94" t="s">
        <v>1476</v>
      </c>
      <c r="F349" s="95">
        <v>11</v>
      </c>
      <c r="G349" s="96">
        <v>1125000</v>
      </c>
      <c r="H349" s="96">
        <f t="shared" si="7"/>
        <v>12375000</v>
      </c>
      <c r="I349" s="11" t="s">
        <v>908</v>
      </c>
      <c r="J349" s="95"/>
      <c r="K349" s="95"/>
      <c r="L349" s="92" t="s">
        <v>1477</v>
      </c>
      <c r="M349" s="97" t="s">
        <v>709</v>
      </c>
    </row>
    <row r="350" spans="1:13" x14ac:dyDescent="0.2">
      <c r="A350" s="12">
        <v>342</v>
      </c>
      <c r="B350" s="91" t="s">
        <v>1478</v>
      </c>
      <c r="C350" s="92"/>
      <c r="D350" s="93" t="s">
        <v>1479</v>
      </c>
      <c r="E350" s="94" t="s">
        <v>1480</v>
      </c>
      <c r="F350" s="95">
        <v>1</v>
      </c>
      <c r="G350" s="96">
        <v>659000</v>
      </c>
      <c r="H350" s="96">
        <f t="shared" si="7"/>
        <v>659000</v>
      </c>
      <c r="I350" s="11" t="s">
        <v>908</v>
      </c>
      <c r="J350" s="95"/>
      <c r="K350" s="95"/>
      <c r="L350" s="92" t="s">
        <v>1481</v>
      </c>
      <c r="M350" s="97" t="s">
        <v>710</v>
      </c>
    </row>
    <row r="351" spans="1:13" x14ac:dyDescent="0.2">
      <c r="A351" s="12">
        <v>343</v>
      </c>
      <c r="B351" s="91" t="s">
        <v>1</v>
      </c>
      <c r="C351" s="92"/>
      <c r="D351" s="93" t="s">
        <v>1482</v>
      </c>
      <c r="E351" s="94" t="s">
        <v>1483</v>
      </c>
      <c r="F351" s="95">
        <v>5</v>
      </c>
      <c r="G351" s="96">
        <v>2200000</v>
      </c>
      <c r="H351" s="96">
        <f t="shared" si="7"/>
        <v>11000000</v>
      </c>
      <c r="I351" s="11" t="s">
        <v>908</v>
      </c>
      <c r="J351" s="95"/>
      <c r="K351" s="95"/>
      <c r="L351" s="92" t="s">
        <v>0</v>
      </c>
      <c r="M351" s="97" t="s">
        <v>713</v>
      </c>
    </row>
    <row r="352" spans="1:13" x14ac:dyDescent="0.2">
      <c r="A352" s="12">
        <v>344</v>
      </c>
      <c r="B352" s="91" t="s">
        <v>2</v>
      </c>
      <c r="C352" s="92"/>
      <c r="D352" s="93" t="s">
        <v>3</v>
      </c>
      <c r="E352" s="94" t="s">
        <v>4</v>
      </c>
      <c r="F352" s="95">
        <v>1</v>
      </c>
      <c r="G352" s="96">
        <v>5925000</v>
      </c>
      <c r="H352" s="96">
        <f t="shared" si="7"/>
        <v>5925000</v>
      </c>
      <c r="I352" s="11" t="s">
        <v>908</v>
      </c>
      <c r="J352" s="95"/>
      <c r="K352" s="95"/>
      <c r="L352" s="92" t="s">
        <v>5</v>
      </c>
      <c r="M352" s="97" t="s">
        <v>709</v>
      </c>
    </row>
    <row r="353" spans="1:13" x14ac:dyDescent="0.2">
      <c r="A353" s="12">
        <v>345</v>
      </c>
      <c r="B353" s="91" t="s">
        <v>2</v>
      </c>
      <c r="C353" s="92"/>
      <c r="D353" s="93" t="s">
        <v>6</v>
      </c>
      <c r="E353" s="94" t="s">
        <v>7</v>
      </c>
      <c r="F353" s="95">
        <v>1</v>
      </c>
      <c r="G353" s="96">
        <v>4350000</v>
      </c>
      <c r="H353" s="96">
        <f t="shared" si="7"/>
        <v>4350000</v>
      </c>
      <c r="I353" s="11" t="s">
        <v>908</v>
      </c>
      <c r="J353" s="95"/>
      <c r="K353" s="95"/>
      <c r="L353" s="92" t="s">
        <v>8</v>
      </c>
      <c r="M353" s="97" t="s">
        <v>709</v>
      </c>
    </row>
    <row r="354" spans="1:13" x14ac:dyDescent="0.2">
      <c r="A354" s="12">
        <v>346</v>
      </c>
      <c r="B354" s="91" t="s">
        <v>2</v>
      </c>
      <c r="C354" s="92"/>
      <c r="D354" s="93" t="s">
        <v>6</v>
      </c>
      <c r="E354" s="94" t="s">
        <v>9</v>
      </c>
      <c r="F354" s="95">
        <v>1</v>
      </c>
      <c r="G354" s="96">
        <v>4350000</v>
      </c>
      <c r="H354" s="96">
        <f t="shared" si="7"/>
        <v>4350000</v>
      </c>
      <c r="I354" s="11" t="s">
        <v>908</v>
      </c>
      <c r="J354" s="95"/>
      <c r="K354" s="95"/>
      <c r="L354" s="92" t="s">
        <v>10</v>
      </c>
      <c r="M354" s="97" t="s">
        <v>713</v>
      </c>
    </row>
    <row r="355" spans="1:13" x14ac:dyDescent="0.2">
      <c r="A355" s="12">
        <v>347</v>
      </c>
      <c r="B355" s="91" t="s">
        <v>1478</v>
      </c>
      <c r="C355" s="92"/>
      <c r="D355" s="93" t="s">
        <v>11</v>
      </c>
      <c r="E355" s="94" t="s">
        <v>12</v>
      </c>
      <c r="F355" s="95">
        <v>2</v>
      </c>
      <c r="G355" s="96">
        <v>2250000</v>
      </c>
      <c r="H355" s="96">
        <f t="shared" si="7"/>
        <v>4500000</v>
      </c>
      <c r="I355" s="11" t="s">
        <v>908</v>
      </c>
      <c r="J355" s="95"/>
      <c r="K355" s="95"/>
      <c r="L355" s="92" t="s">
        <v>934</v>
      </c>
      <c r="M355" s="97" t="s">
        <v>709</v>
      </c>
    </row>
    <row r="356" spans="1:13" x14ac:dyDescent="0.2">
      <c r="A356" s="12">
        <v>348</v>
      </c>
      <c r="B356" s="91" t="s">
        <v>13</v>
      </c>
      <c r="C356" s="92"/>
      <c r="D356" s="93" t="s">
        <v>14</v>
      </c>
      <c r="E356" s="94" t="s">
        <v>15</v>
      </c>
      <c r="F356" s="95">
        <v>3</v>
      </c>
      <c r="G356" s="96">
        <v>3750000</v>
      </c>
      <c r="H356" s="96">
        <f t="shared" si="7"/>
        <v>11250000</v>
      </c>
      <c r="I356" s="11" t="s">
        <v>908</v>
      </c>
      <c r="J356" s="95"/>
      <c r="K356" s="95"/>
      <c r="L356" s="92" t="s">
        <v>1403</v>
      </c>
      <c r="M356" s="97" t="s">
        <v>17</v>
      </c>
    </row>
    <row r="357" spans="1:13" x14ac:dyDescent="0.2">
      <c r="A357" s="12">
        <v>349</v>
      </c>
      <c r="B357" s="91" t="s">
        <v>13</v>
      </c>
      <c r="C357" s="92"/>
      <c r="D357" s="93" t="s">
        <v>18</v>
      </c>
      <c r="E357" s="94" t="s">
        <v>16</v>
      </c>
      <c r="F357" s="95">
        <v>3</v>
      </c>
      <c r="G357" s="96"/>
      <c r="H357" s="96">
        <f t="shared" si="7"/>
        <v>0</v>
      </c>
      <c r="I357" s="11" t="s">
        <v>908</v>
      </c>
      <c r="J357" s="95"/>
      <c r="K357" s="95"/>
      <c r="L357" s="92"/>
      <c r="M357" s="97"/>
    </row>
    <row r="358" spans="1:13" x14ac:dyDescent="0.2">
      <c r="A358" s="12">
        <v>350</v>
      </c>
      <c r="B358" s="91" t="s">
        <v>19</v>
      </c>
      <c r="C358" s="92"/>
      <c r="D358" s="93" t="s">
        <v>20</v>
      </c>
      <c r="E358" s="94" t="s">
        <v>21</v>
      </c>
      <c r="F358" s="95">
        <v>2</v>
      </c>
      <c r="G358" s="96">
        <v>3436000</v>
      </c>
      <c r="H358" s="96">
        <f t="shared" si="7"/>
        <v>6872000</v>
      </c>
      <c r="I358" s="11" t="s">
        <v>908</v>
      </c>
      <c r="J358" s="95"/>
      <c r="K358" s="95"/>
      <c r="L358" s="92" t="s">
        <v>22</v>
      </c>
      <c r="M358" s="97" t="s">
        <v>714</v>
      </c>
    </row>
    <row r="359" spans="1:13" x14ac:dyDescent="0.2">
      <c r="A359" s="12">
        <v>351</v>
      </c>
      <c r="B359" s="45" t="s">
        <v>30</v>
      </c>
      <c r="C359" s="92"/>
      <c r="D359" s="93" t="s">
        <v>991</v>
      </c>
      <c r="E359" s="94" t="s">
        <v>23</v>
      </c>
      <c r="F359" s="95">
        <v>2</v>
      </c>
      <c r="G359" s="248">
        <v>2600000</v>
      </c>
      <c r="H359" s="248">
        <v>2600000</v>
      </c>
      <c r="I359" s="95"/>
      <c r="J359" s="95"/>
      <c r="K359" s="95"/>
      <c r="L359" s="92" t="s">
        <v>26</v>
      </c>
      <c r="M359" s="97" t="s">
        <v>27</v>
      </c>
    </row>
    <row r="360" spans="1:13" x14ac:dyDescent="0.2">
      <c r="A360" s="12">
        <v>352</v>
      </c>
      <c r="B360" s="45" t="s">
        <v>30</v>
      </c>
      <c r="C360" s="92"/>
      <c r="D360" s="93" t="s">
        <v>24</v>
      </c>
      <c r="E360" s="94" t="s">
        <v>25</v>
      </c>
      <c r="F360" s="95">
        <v>4</v>
      </c>
      <c r="G360" s="249"/>
      <c r="H360" s="249"/>
      <c r="I360" s="11" t="s">
        <v>908</v>
      </c>
      <c r="J360" s="95"/>
      <c r="K360" s="95"/>
      <c r="L360" s="92" t="s">
        <v>28</v>
      </c>
      <c r="M360" s="97" t="s">
        <v>29</v>
      </c>
    </row>
    <row r="361" spans="1:13" x14ac:dyDescent="0.2">
      <c r="A361" s="12">
        <v>353</v>
      </c>
      <c r="B361" s="45" t="s">
        <v>30</v>
      </c>
      <c r="C361" s="92"/>
      <c r="D361" s="93" t="s">
        <v>1270</v>
      </c>
      <c r="E361" s="94" t="s">
        <v>31</v>
      </c>
      <c r="F361" s="95">
        <v>1</v>
      </c>
      <c r="G361" s="96">
        <v>480000</v>
      </c>
      <c r="H361" s="96">
        <f t="shared" si="7"/>
        <v>480000</v>
      </c>
      <c r="I361" s="11" t="s">
        <v>908</v>
      </c>
      <c r="J361" s="95"/>
      <c r="K361" s="95"/>
      <c r="L361" s="92" t="s">
        <v>32</v>
      </c>
      <c r="M361" s="97" t="s">
        <v>710</v>
      </c>
    </row>
    <row r="362" spans="1:13" x14ac:dyDescent="0.2">
      <c r="A362" s="12">
        <v>354</v>
      </c>
      <c r="B362" s="91" t="s">
        <v>306</v>
      </c>
      <c r="C362" s="92"/>
      <c r="D362" s="93" t="s">
        <v>1270</v>
      </c>
      <c r="E362" s="94" t="s">
        <v>99</v>
      </c>
      <c r="F362" s="95">
        <v>1</v>
      </c>
      <c r="G362" s="96">
        <v>480000</v>
      </c>
      <c r="H362" s="96">
        <f t="shared" si="7"/>
        <v>480000</v>
      </c>
      <c r="I362" s="11" t="s">
        <v>908</v>
      </c>
      <c r="J362" s="95"/>
      <c r="K362" s="95"/>
      <c r="L362" s="92" t="s">
        <v>100</v>
      </c>
      <c r="M362" s="97" t="s">
        <v>710</v>
      </c>
    </row>
    <row r="363" spans="1:13" x14ac:dyDescent="0.2">
      <c r="A363" s="12">
        <v>355</v>
      </c>
      <c r="B363" s="98" t="s">
        <v>307</v>
      </c>
      <c r="C363" s="92"/>
      <c r="D363" s="93" t="s">
        <v>1270</v>
      </c>
      <c r="E363" s="94" t="s">
        <v>101</v>
      </c>
      <c r="F363" s="95">
        <v>1</v>
      </c>
      <c r="G363" s="96">
        <v>480000</v>
      </c>
      <c r="H363" s="96">
        <f t="shared" si="7"/>
        <v>480000</v>
      </c>
      <c r="I363" s="11" t="s">
        <v>908</v>
      </c>
      <c r="J363" s="95"/>
      <c r="K363" s="95"/>
      <c r="L363" s="92" t="s">
        <v>736</v>
      </c>
      <c r="M363" s="97" t="s">
        <v>710</v>
      </c>
    </row>
    <row r="364" spans="1:13" x14ac:dyDescent="0.2">
      <c r="A364" s="12">
        <v>356</v>
      </c>
      <c r="B364" s="98" t="s">
        <v>33</v>
      </c>
      <c r="C364" s="92"/>
      <c r="D364" s="93" t="s">
        <v>34</v>
      </c>
      <c r="E364" s="94" t="s">
        <v>35</v>
      </c>
      <c r="F364" s="95">
        <v>1</v>
      </c>
      <c r="G364" s="96">
        <v>1229000</v>
      </c>
      <c r="H364" s="96">
        <f t="shared" si="7"/>
        <v>1229000</v>
      </c>
      <c r="I364" s="11" t="s">
        <v>908</v>
      </c>
      <c r="J364" s="95"/>
      <c r="K364" s="95"/>
      <c r="L364" s="92" t="s">
        <v>36</v>
      </c>
      <c r="M364" s="97" t="s">
        <v>709</v>
      </c>
    </row>
    <row r="365" spans="1:13" x14ac:dyDescent="0.2">
      <c r="A365" s="12">
        <v>357</v>
      </c>
      <c r="B365" s="91" t="s">
        <v>37</v>
      </c>
      <c r="C365" s="92"/>
      <c r="D365" s="93" t="s">
        <v>38</v>
      </c>
      <c r="E365" s="94" t="s">
        <v>39</v>
      </c>
      <c r="F365" s="95">
        <v>1</v>
      </c>
      <c r="G365" s="96">
        <v>675000</v>
      </c>
      <c r="H365" s="96">
        <f t="shared" si="7"/>
        <v>675000</v>
      </c>
      <c r="I365" s="11" t="s">
        <v>908</v>
      </c>
      <c r="J365" s="95"/>
      <c r="K365" s="95"/>
      <c r="L365" s="92" t="s">
        <v>40</v>
      </c>
      <c r="M365" s="97" t="s">
        <v>714</v>
      </c>
    </row>
    <row r="366" spans="1:13" x14ac:dyDescent="0.2">
      <c r="A366" s="12">
        <v>358</v>
      </c>
      <c r="B366" s="91" t="s">
        <v>41</v>
      </c>
      <c r="C366" s="92"/>
      <c r="D366" s="93" t="s">
        <v>289</v>
      </c>
      <c r="E366" s="94" t="s">
        <v>42</v>
      </c>
      <c r="F366" s="95">
        <v>1</v>
      </c>
      <c r="G366" s="96">
        <v>3050000</v>
      </c>
      <c r="H366" s="96">
        <f t="shared" si="7"/>
        <v>3050000</v>
      </c>
      <c r="I366" s="11" t="s">
        <v>908</v>
      </c>
      <c r="J366" s="95"/>
      <c r="K366" s="95"/>
      <c r="L366" s="92" t="s">
        <v>32</v>
      </c>
      <c r="M366" s="97" t="s">
        <v>710</v>
      </c>
    </row>
    <row r="367" spans="1:13" x14ac:dyDescent="0.2">
      <c r="A367" s="12">
        <v>359</v>
      </c>
      <c r="B367" s="91" t="s">
        <v>41</v>
      </c>
      <c r="C367" s="92"/>
      <c r="D367" s="93" t="s">
        <v>43</v>
      </c>
      <c r="E367" s="94" t="s">
        <v>44</v>
      </c>
      <c r="F367" s="95">
        <v>1</v>
      </c>
      <c r="G367" s="250">
        <v>6850000</v>
      </c>
      <c r="H367" s="250">
        <f>+F368*G367</f>
        <v>6850000</v>
      </c>
      <c r="I367" s="11" t="s">
        <v>908</v>
      </c>
      <c r="J367" s="236"/>
      <c r="K367" s="236"/>
      <c r="L367" s="223" t="s">
        <v>47</v>
      </c>
      <c r="M367" s="225" t="s">
        <v>17</v>
      </c>
    </row>
    <row r="368" spans="1:13" x14ac:dyDescent="0.2">
      <c r="A368" s="12">
        <v>360</v>
      </c>
      <c r="B368" s="91" t="s">
        <v>41</v>
      </c>
      <c r="C368" s="92"/>
      <c r="D368" s="93" t="s">
        <v>45</v>
      </c>
      <c r="E368" s="94" t="s">
        <v>46</v>
      </c>
      <c r="F368" s="95">
        <v>1</v>
      </c>
      <c r="G368" s="224"/>
      <c r="H368" s="224"/>
      <c r="I368" s="11" t="s">
        <v>908</v>
      </c>
      <c r="J368" s="237"/>
      <c r="K368" s="237"/>
      <c r="L368" s="224"/>
      <c r="M368" s="226"/>
    </row>
    <row r="369" spans="1:13" x14ac:dyDescent="0.2">
      <c r="A369" s="12">
        <v>361</v>
      </c>
      <c r="B369" s="91" t="s">
        <v>41</v>
      </c>
      <c r="C369" s="92"/>
      <c r="D369" s="93" t="s">
        <v>49</v>
      </c>
      <c r="E369" s="94" t="s">
        <v>48</v>
      </c>
      <c r="F369" s="95">
        <v>1</v>
      </c>
      <c r="G369" s="96">
        <v>925000</v>
      </c>
      <c r="H369" s="96">
        <f t="shared" si="7"/>
        <v>925000</v>
      </c>
      <c r="I369" s="11" t="s">
        <v>908</v>
      </c>
      <c r="J369" s="95"/>
      <c r="K369" s="95"/>
      <c r="L369" s="92" t="s">
        <v>47</v>
      </c>
      <c r="M369" s="97" t="s">
        <v>17</v>
      </c>
    </row>
    <row r="370" spans="1:13" x14ac:dyDescent="0.2">
      <c r="A370" s="12">
        <v>362</v>
      </c>
      <c r="B370" s="91" t="s">
        <v>41</v>
      </c>
      <c r="C370" s="92"/>
      <c r="D370" s="93" t="s">
        <v>286</v>
      </c>
      <c r="E370" s="94" t="s">
        <v>50</v>
      </c>
      <c r="F370" s="95">
        <v>1</v>
      </c>
      <c r="G370" s="96">
        <v>20808000</v>
      </c>
      <c r="H370" s="96">
        <f t="shared" si="7"/>
        <v>20808000</v>
      </c>
      <c r="I370" s="11" t="s">
        <v>908</v>
      </c>
      <c r="J370" s="95"/>
      <c r="K370" s="95"/>
      <c r="L370" s="92" t="s">
        <v>693</v>
      </c>
      <c r="M370" s="97" t="s">
        <v>709</v>
      </c>
    </row>
    <row r="371" spans="1:13" x14ac:dyDescent="0.2">
      <c r="A371" s="12">
        <v>363</v>
      </c>
      <c r="B371" s="91" t="s">
        <v>51</v>
      </c>
      <c r="C371" s="92"/>
      <c r="D371" s="93" t="s">
        <v>52</v>
      </c>
      <c r="E371" s="94" t="s">
        <v>59</v>
      </c>
      <c r="F371" s="95">
        <v>2</v>
      </c>
      <c r="G371" s="96"/>
      <c r="H371" s="96">
        <f t="shared" si="7"/>
        <v>0</v>
      </c>
      <c r="I371" s="11" t="s">
        <v>908</v>
      </c>
      <c r="J371" s="95"/>
      <c r="K371" s="95"/>
      <c r="L371" s="92" t="s">
        <v>53</v>
      </c>
      <c r="M371" s="97" t="s">
        <v>709</v>
      </c>
    </row>
    <row r="372" spans="1:13" x14ac:dyDescent="0.2">
      <c r="A372" s="12">
        <v>364</v>
      </c>
      <c r="B372" s="91" t="s">
        <v>54</v>
      </c>
      <c r="C372" s="92"/>
      <c r="D372" s="93" t="s">
        <v>55</v>
      </c>
      <c r="E372" s="94" t="s">
        <v>60</v>
      </c>
      <c r="F372" s="95">
        <v>2</v>
      </c>
      <c r="G372" s="96"/>
      <c r="H372" s="96">
        <f t="shared" si="7"/>
        <v>0</v>
      </c>
      <c r="I372" s="11" t="s">
        <v>908</v>
      </c>
      <c r="J372" s="95"/>
      <c r="K372" s="95"/>
      <c r="L372" s="92" t="s">
        <v>56</v>
      </c>
      <c r="M372" s="97" t="s">
        <v>709</v>
      </c>
    </row>
    <row r="373" spans="1:13" x14ac:dyDescent="0.2">
      <c r="A373" s="12">
        <v>365</v>
      </c>
      <c r="B373" s="91" t="s">
        <v>54</v>
      </c>
      <c r="C373" s="92"/>
      <c r="D373" s="93" t="s">
        <v>57</v>
      </c>
      <c r="E373" s="94" t="s">
        <v>61</v>
      </c>
      <c r="F373" s="95">
        <v>3</v>
      </c>
      <c r="G373" s="96"/>
      <c r="H373" s="96">
        <f t="shared" ref="H373:H433" si="8">+F373*G373</f>
        <v>0</v>
      </c>
      <c r="I373" s="11" t="s">
        <v>908</v>
      </c>
      <c r="J373" s="95"/>
      <c r="K373" s="95"/>
      <c r="L373" s="92" t="s">
        <v>56</v>
      </c>
      <c r="M373" s="97" t="s">
        <v>709</v>
      </c>
    </row>
    <row r="374" spans="1:13" x14ac:dyDescent="0.2">
      <c r="A374" s="12">
        <v>366</v>
      </c>
      <c r="B374" s="91" t="s">
        <v>54</v>
      </c>
      <c r="C374" s="92"/>
      <c r="D374" s="93" t="s">
        <v>58</v>
      </c>
      <c r="E374" s="94" t="s">
        <v>62</v>
      </c>
      <c r="F374" s="95">
        <v>5</v>
      </c>
      <c r="G374" s="96"/>
      <c r="H374" s="96">
        <f t="shared" si="8"/>
        <v>0</v>
      </c>
      <c r="I374" s="11" t="s">
        <v>908</v>
      </c>
      <c r="J374" s="95"/>
      <c r="K374" s="95"/>
      <c r="L374" s="92" t="s">
        <v>56</v>
      </c>
      <c r="M374" s="97" t="s">
        <v>709</v>
      </c>
    </row>
    <row r="375" spans="1:13" x14ac:dyDescent="0.2">
      <c r="A375" s="12">
        <v>367</v>
      </c>
      <c r="B375" s="91" t="s">
        <v>54</v>
      </c>
      <c r="C375" s="92"/>
      <c r="D375" s="93" t="s">
        <v>58</v>
      </c>
      <c r="E375" s="94" t="s">
        <v>65</v>
      </c>
      <c r="F375" s="95">
        <v>12</v>
      </c>
      <c r="G375" s="96"/>
      <c r="H375" s="96">
        <f t="shared" si="8"/>
        <v>0</v>
      </c>
      <c r="I375" s="11" t="s">
        <v>908</v>
      </c>
      <c r="J375" s="95"/>
      <c r="K375" s="95"/>
      <c r="L375" s="92" t="s">
        <v>56</v>
      </c>
      <c r="M375" s="97" t="s">
        <v>714</v>
      </c>
    </row>
    <row r="376" spans="1:13" x14ac:dyDescent="0.2">
      <c r="A376" s="12">
        <v>368</v>
      </c>
      <c r="B376" s="91" t="s">
        <v>54</v>
      </c>
      <c r="C376" s="92"/>
      <c r="D376" s="93" t="s">
        <v>66</v>
      </c>
      <c r="E376" s="94" t="s">
        <v>67</v>
      </c>
      <c r="F376" s="95">
        <v>1</v>
      </c>
      <c r="G376" s="96"/>
      <c r="H376" s="96">
        <f t="shared" si="8"/>
        <v>0</v>
      </c>
      <c r="I376" s="11" t="s">
        <v>908</v>
      </c>
      <c r="J376" s="95"/>
      <c r="K376" s="95"/>
      <c r="L376" s="92" t="s">
        <v>56</v>
      </c>
      <c r="M376" s="97" t="s">
        <v>68</v>
      </c>
    </row>
    <row r="377" spans="1:13" x14ac:dyDescent="0.2">
      <c r="A377" s="12">
        <v>369</v>
      </c>
      <c r="B377" s="91" t="s">
        <v>54</v>
      </c>
      <c r="C377" s="92"/>
      <c r="D377" s="93" t="s">
        <v>69</v>
      </c>
      <c r="E377" s="94" t="s">
        <v>70</v>
      </c>
      <c r="F377" s="95">
        <v>2</v>
      </c>
      <c r="G377" s="96"/>
      <c r="H377" s="96">
        <f t="shared" si="8"/>
        <v>0</v>
      </c>
      <c r="I377" s="11" t="s">
        <v>908</v>
      </c>
      <c r="J377" s="95"/>
      <c r="K377" s="95"/>
      <c r="L377" s="92" t="s">
        <v>56</v>
      </c>
      <c r="M377" s="97" t="s">
        <v>71</v>
      </c>
    </row>
    <row r="378" spans="1:13" x14ac:dyDescent="0.2">
      <c r="A378" s="12">
        <v>370</v>
      </c>
      <c r="B378" s="91" t="s">
        <v>72</v>
      </c>
      <c r="C378" s="92"/>
      <c r="D378" s="93" t="s">
        <v>73</v>
      </c>
      <c r="E378" s="94" t="s">
        <v>74</v>
      </c>
      <c r="F378" s="95">
        <v>1</v>
      </c>
      <c r="G378" s="96">
        <v>7000000</v>
      </c>
      <c r="H378" s="96">
        <f t="shared" si="8"/>
        <v>7000000</v>
      </c>
      <c r="I378" s="11" t="s">
        <v>908</v>
      </c>
      <c r="J378" s="95"/>
      <c r="K378" s="95"/>
      <c r="L378" s="92" t="s">
        <v>75</v>
      </c>
      <c r="M378" s="97" t="s">
        <v>709</v>
      </c>
    </row>
    <row r="379" spans="1:13" x14ac:dyDescent="0.2">
      <c r="A379" s="12">
        <v>371</v>
      </c>
      <c r="B379" s="91" t="s">
        <v>76</v>
      </c>
      <c r="C379" s="92"/>
      <c r="D379" s="93" t="s">
        <v>77</v>
      </c>
      <c r="E379" s="94" t="s">
        <v>78</v>
      </c>
      <c r="F379" s="95">
        <v>2</v>
      </c>
      <c r="G379" s="96">
        <v>7125000</v>
      </c>
      <c r="H379" s="96">
        <f t="shared" si="8"/>
        <v>14250000</v>
      </c>
      <c r="I379" s="11" t="s">
        <v>908</v>
      </c>
      <c r="J379" s="95"/>
      <c r="K379" s="95"/>
      <c r="L379" s="92" t="s">
        <v>1089</v>
      </c>
      <c r="M379" s="97" t="s">
        <v>1091</v>
      </c>
    </row>
    <row r="380" spans="1:13" x14ac:dyDescent="0.2">
      <c r="A380" s="12">
        <v>372</v>
      </c>
      <c r="B380" s="91" t="s">
        <v>257</v>
      </c>
      <c r="C380" s="92"/>
      <c r="D380" s="93" t="s">
        <v>1307</v>
      </c>
      <c r="E380" s="94" t="s">
        <v>88</v>
      </c>
      <c r="F380" s="95">
        <v>1</v>
      </c>
      <c r="G380" s="96">
        <v>1560000</v>
      </c>
      <c r="H380" s="96">
        <f t="shared" si="8"/>
        <v>1560000</v>
      </c>
      <c r="I380" s="11" t="s">
        <v>908</v>
      </c>
      <c r="J380" s="95"/>
      <c r="K380" s="95"/>
      <c r="L380" s="92" t="s">
        <v>79</v>
      </c>
      <c r="M380" s="97" t="s">
        <v>710</v>
      </c>
    </row>
    <row r="381" spans="1:13" x14ac:dyDescent="0.2">
      <c r="A381" s="12">
        <v>373</v>
      </c>
      <c r="B381" s="91" t="s">
        <v>257</v>
      </c>
      <c r="C381" s="92"/>
      <c r="D381" s="93" t="s">
        <v>146</v>
      </c>
      <c r="E381" s="94" t="s">
        <v>80</v>
      </c>
      <c r="F381" s="95">
        <v>1</v>
      </c>
      <c r="G381" s="96"/>
      <c r="H381" s="96">
        <f t="shared" si="8"/>
        <v>0</v>
      </c>
      <c r="I381" s="11" t="s">
        <v>908</v>
      </c>
      <c r="J381" s="95"/>
      <c r="K381" s="95"/>
      <c r="L381" s="92" t="s">
        <v>89</v>
      </c>
      <c r="M381" s="97" t="s">
        <v>709</v>
      </c>
    </row>
    <row r="382" spans="1:13" x14ac:dyDescent="0.2">
      <c r="A382" s="12">
        <v>374</v>
      </c>
      <c r="B382" s="91" t="s">
        <v>258</v>
      </c>
      <c r="C382" s="92"/>
      <c r="D382" s="93" t="s">
        <v>1270</v>
      </c>
      <c r="E382" s="94" t="s">
        <v>103</v>
      </c>
      <c r="F382" s="95">
        <v>1</v>
      </c>
      <c r="G382" s="96">
        <v>480000</v>
      </c>
      <c r="H382" s="96">
        <f t="shared" si="8"/>
        <v>480000</v>
      </c>
      <c r="I382" s="11" t="s">
        <v>908</v>
      </c>
      <c r="J382" s="95"/>
      <c r="K382" s="95"/>
      <c r="L382" s="92" t="s">
        <v>104</v>
      </c>
      <c r="M382" s="97" t="s">
        <v>709</v>
      </c>
    </row>
    <row r="383" spans="1:13" x14ac:dyDescent="0.2">
      <c r="A383" s="12">
        <v>375</v>
      </c>
      <c r="B383" s="76" t="s">
        <v>259</v>
      </c>
      <c r="C383" s="10"/>
      <c r="D383" s="14" t="s">
        <v>105</v>
      </c>
      <c r="E383" s="23" t="s">
        <v>106</v>
      </c>
      <c r="F383" s="11">
        <v>1</v>
      </c>
      <c r="G383" s="27">
        <v>1275000</v>
      </c>
      <c r="H383" s="27">
        <f t="shared" si="8"/>
        <v>1275000</v>
      </c>
      <c r="I383" s="11" t="s">
        <v>908</v>
      </c>
      <c r="J383" s="11"/>
      <c r="K383" s="11"/>
      <c r="L383" s="10" t="s">
        <v>107</v>
      </c>
      <c r="M383" s="6" t="s">
        <v>709</v>
      </c>
    </row>
    <row r="384" spans="1:13" ht="15.75" x14ac:dyDescent="0.25">
      <c r="A384" s="12">
        <v>376</v>
      </c>
      <c r="B384" s="76" t="s">
        <v>260</v>
      </c>
      <c r="C384" s="10"/>
      <c r="D384" s="14" t="s">
        <v>108</v>
      </c>
      <c r="E384" s="23" t="s">
        <v>109</v>
      </c>
      <c r="F384" s="11">
        <v>1</v>
      </c>
      <c r="G384" s="27">
        <v>375000</v>
      </c>
      <c r="H384" s="111">
        <f t="shared" si="8"/>
        <v>375000</v>
      </c>
      <c r="I384" s="11" t="s">
        <v>908</v>
      </c>
      <c r="J384" s="11"/>
      <c r="K384" s="11"/>
      <c r="L384" s="10" t="s">
        <v>107</v>
      </c>
      <c r="M384" s="6" t="s">
        <v>709</v>
      </c>
    </row>
    <row r="385" spans="1:13" x14ac:dyDescent="0.2">
      <c r="A385" s="12">
        <v>377</v>
      </c>
      <c r="B385" s="76" t="s">
        <v>261</v>
      </c>
      <c r="C385" s="10"/>
      <c r="D385" s="14" t="s">
        <v>110</v>
      </c>
      <c r="E385" s="23" t="s">
        <v>111</v>
      </c>
      <c r="F385" s="11">
        <v>1</v>
      </c>
      <c r="G385" s="27">
        <v>2964000</v>
      </c>
      <c r="H385" s="27">
        <f t="shared" si="8"/>
        <v>2964000</v>
      </c>
      <c r="I385" s="11" t="s">
        <v>908</v>
      </c>
      <c r="J385" s="11"/>
      <c r="K385" s="11"/>
      <c r="L385" s="10" t="s">
        <v>693</v>
      </c>
      <c r="M385" s="6" t="s">
        <v>709</v>
      </c>
    </row>
    <row r="386" spans="1:13" x14ac:dyDescent="0.2">
      <c r="A386" s="12">
        <v>378</v>
      </c>
      <c r="B386" s="103" t="s">
        <v>112</v>
      </c>
      <c r="C386" s="104"/>
      <c r="D386" s="105" t="s">
        <v>1270</v>
      </c>
      <c r="E386" s="106" t="s">
        <v>113</v>
      </c>
      <c r="F386" s="1">
        <v>1</v>
      </c>
      <c r="G386" s="107">
        <v>480000</v>
      </c>
      <c r="H386" s="107">
        <f t="shared" si="8"/>
        <v>480000</v>
      </c>
      <c r="I386" s="11" t="s">
        <v>908</v>
      </c>
      <c r="J386" s="1"/>
      <c r="K386" s="1"/>
      <c r="L386" s="104" t="s">
        <v>114</v>
      </c>
      <c r="M386" s="108" t="s">
        <v>713</v>
      </c>
    </row>
    <row r="387" spans="1:13" x14ac:dyDescent="0.2">
      <c r="A387" s="12">
        <v>379</v>
      </c>
      <c r="B387" s="91" t="s">
        <v>115</v>
      </c>
      <c r="C387" s="92"/>
      <c r="D387" s="93" t="s">
        <v>116</v>
      </c>
      <c r="E387" s="94" t="s">
        <v>119</v>
      </c>
      <c r="F387" s="95">
        <v>1</v>
      </c>
      <c r="G387" s="110" t="s">
        <v>118</v>
      </c>
      <c r="H387" s="110"/>
      <c r="I387" s="11" t="s">
        <v>908</v>
      </c>
      <c r="J387" s="95"/>
      <c r="K387" s="95"/>
      <c r="L387" s="92" t="s">
        <v>678</v>
      </c>
      <c r="M387" s="97" t="s">
        <v>709</v>
      </c>
    </row>
    <row r="388" spans="1:13" x14ac:dyDescent="0.2">
      <c r="A388" s="12">
        <v>380</v>
      </c>
      <c r="B388" s="91" t="s">
        <v>120</v>
      </c>
      <c r="C388" s="92"/>
      <c r="D388" s="93" t="s">
        <v>121</v>
      </c>
      <c r="E388" s="94" t="s">
        <v>122</v>
      </c>
      <c r="F388" s="95">
        <v>1</v>
      </c>
      <c r="G388" s="96">
        <v>7200000</v>
      </c>
      <c r="H388" s="96">
        <f t="shared" si="8"/>
        <v>7200000</v>
      </c>
      <c r="I388" s="11" t="s">
        <v>908</v>
      </c>
      <c r="J388" s="95"/>
      <c r="K388" s="95"/>
      <c r="L388" s="92" t="s">
        <v>123</v>
      </c>
      <c r="M388" s="97" t="s">
        <v>124</v>
      </c>
    </row>
    <row r="389" spans="1:13" x14ac:dyDescent="0.2">
      <c r="A389" s="12">
        <v>381</v>
      </c>
      <c r="B389" s="91" t="s">
        <v>120</v>
      </c>
      <c r="C389" s="92"/>
      <c r="D389" s="93" t="s">
        <v>292</v>
      </c>
      <c r="E389" s="94" t="s">
        <v>143</v>
      </c>
      <c r="F389" s="95">
        <v>1</v>
      </c>
      <c r="G389" s="109">
        <v>5265000</v>
      </c>
      <c r="H389" s="96">
        <f t="shared" si="8"/>
        <v>5265000</v>
      </c>
      <c r="I389" s="11" t="s">
        <v>908</v>
      </c>
      <c r="J389" s="95"/>
      <c r="K389" s="95"/>
      <c r="L389" s="92" t="s">
        <v>144</v>
      </c>
      <c r="M389" s="97" t="s">
        <v>145</v>
      </c>
    </row>
    <row r="390" spans="1:13" x14ac:dyDescent="0.2">
      <c r="A390" s="12">
        <v>382</v>
      </c>
      <c r="B390" s="91" t="s">
        <v>147</v>
      </c>
      <c r="C390" s="92"/>
      <c r="D390" s="93" t="s">
        <v>77</v>
      </c>
      <c r="E390" s="94" t="s">
        <v>148</v>
      </c>
      <c r="F390" s="95">
        <v>1</v>
      </c>
      <c r="G390" s="96">
        <v>6405000</v>
      </c>
      <c r="H390" s="96">
        <f t="shared" si="8"/>
        <v>6405000</v>
      </c>
      <c r="I390" s="11" t="s">
        <v>908</v>
      </c>
      <c r="J390" s="95"/>
      <c r="K390" s="95"/>
      <c r="L390" s="92" t="s">
        <v>123</v>
      </c>
      <c r="M390" s="97" t="s">
        <v>124</v>
      </c>
    </row>
    <row r="391" spans="1:13" x14ac:dyDescent="0.2">
      <c r="A391" s="12">
        <v>383</v>
      </c>
      <c r="B391" s="91" t="s">
        <v>147</v>
      </c>
      <c r="C391" s="92"/>
      <c r="D391" s="93" t="s">
        <v>77</v>
      </c>
      <c r="E391" s="94" t="s">
        <v>150</v>
      </c>
      <c r="F391" s="95">
        <v>1</v>
      </c>
      <c r="G391" s="96">
        <v>6405000</v>
      </c>
      <c r="H391" s="96">
        <f t="shared" si="8"/>
        <v>6405000</v>
      </c>
      <c r="I391" s="11" t="s">
        <v>908</v>
      </c>
      <c r="J391" s="95"/>
      <c r="K391" s="95"/>
      <c r="L391" s="92" t="s">
        <v>1090</v>
      </c>
      <c r="M391" s="97" t="s">
        <v>206</v>
      </c>
    </row>
    <row r="392" spans="1:13" x14ac:dyDescent="0.2">
      <c r="A392" s="12">
        <v>384</v>
      </c>
      <c r="B392" s="91" t="s">
        <v>262</v>
      </c>
      <c r="C392" s="92"/>
      <c r="D392" s="93" t="s">
        <v>151</v>
      </c>
      <c r="E392" s="94" t="s">
        <v>152</v>
      </c>
      <c r="F392" s="95">
        <v>1</v>
      </c>
      <c r="G392" s="96">
        <v>500000</v>
      </c>
      <c r="H392" s="96">
        <f t="shared" si="8"/>
        <v>500000</v>
      </c>
      <c r="I392" s="11" t="s">
        <v>908</v>
      </c>
      <c r="J392" s="95"/>
      <c r="K392" s="95"/>
      <c r="L392" s="92" t="s">
        <v>149</v>
      </c>
      <c r="M392" s="97" t="s">
        <v>145</v>
      </c>
    </row>
    <row r="393" spans="1:13" x14ac:dyDescent="0.2">
      <c r="A393" s="12">
        <v>385</v>
      </c>
      <c r="B393" s="91" t="s">
        <v>263</v>
      </c>
      <c r="C393" s="92"/>
      <c r="D393" s="93" t="s">
        <v>153</v>
      </c>
      <c r="E393" s="94" t="s">
        <v>154</v>
      </c>
      <c r="F393" s="95">
        <v>1</v>
      </c>
      <c r="G393" s="96">
        <v>675000</v>
      </c>
      <c r="H393" s="96">
        <f t="shared" si="8"/>
        <v>675000</v>
      </c>
      <c r="I393" s="11" t="s">
        <v>908</v>
      </c>
      <c r="J393" s="95"/>
      <c r="K393" s="95"/>
      <c r="L393" s="92" t="s">
        <v>155</v>
      </c>
      <c r="M393" s="97" t="s">
        <v>156</v>
      </c>
    </row>
    <row r="394" spans="1:13" x14ac:dyDescent="0.2">
      <c r="A394" s="12">
        <v>386</v>
      </c>
      <c r="B394" s="91" t="s">
        <v>159</v>
      </c>
      <c r="C394" s="92"/>
      <c r="D394" s="93" t="s">
        <v>1306</v>
      </c>
      <c r="E394" s="94" t="s">
        <v>184</v>
      </c>
      <c r="F394" s="95">
        <v>2</v>
      </c>
      <c r="G394" s="96">
        <v>5650000</v>
      </c>
      <c r="H394" s="96">
        <f t="shared" si="8"/>
        <v>11300000</v>
      </c>
      <c r="I394" s="11" t="s">
        <v>908</v>
      </c>
      <c r="J394" s="95"/>
      <c r="K394" s="95"/>
      <c r="L394" s="92" t="s">
        <v>123</v>
      </c>
      <c r="M394" s="97" t="s">
        <v>124</v>
      </c>
    </row>
    <row r="395" spans="1:13" x14ac:dyDescent="0.2">
      <c r="A395" s="12">
        <v>387</v>
      </c>
      <c r="B395" s="91" t="s">
        <v>159</v>
      </c>
      <c r="C395" s="92"/>
      <c r="D395" s="93" t="s">
        <v>157</v>
      </c>
      <c r="E395" s="94" t="s">
        <v>158</v>
      </c>
      <c r="F395" s="95">
        <v>1</v>
      </c>
      <c r="G395" s="96">
        <v>6600000</v>
      </c>
      <c r="H395" s="96">
        <f t="shared" si="8"/>
        <v>6600000</v>
      </c>
      <c r="I395" s="11" t="s">
        <v>908</v>
      </c>
      <c r="J395" s="95"/>
      <c r="K395" s="95"/>
      <c r="L395" s="92" t="s">
        <v>123</v>
      </c>
      <c r="M395" s="97" t="s">
        <v>124</v>
      </c>
    </row>
    <row r="396" spans="1:13" x14ac:dyDescent="0.2">
      <c r="A396" s="12">
        <v>388</v>
      </c>
      <c r="B396" s="91" t="s">
        <v>160</v>
      </c>
      <c r="C396" s="92"/>
      <c r="D396" s="93" t="s">
        <v>38</v>
      </c>
      <c r="E396" s="94" t="s">
        <v>161</v>
      </c>
      <c r="F396" s="95">
        <v>1</v>
      </c>
      <c r="G396" s="96">
        <v>575000</v>
      </c>
      <c r="H396" s="96">
        <f t="shared" si="8"/>
        <v>575000</v>
      </c>
      <c r="I396" s="11" t="s">
        <v>908</v>
      </c>
      <c r="J396" s="95"/>
      <c r="K396" s="95"/>
      <c r="L396" s="92" t="s">
        <v>162</v>
      </c>
      <c r="M396" s="97" t="s">
        <v>145</v>
      </c>
    </row>
    <row r="397" spans="1:13" x14ac:dyDescent="0.2">
      <c r="A397" s="12">
        <v>389</v>
      </c>
      <c r="B397" s="91" t="s">
        <v>163</v>
      </c>
      <c r="C397" s="92"/>
      <c r="D397" s="93" t="s">
        <v>290</v>
      </c>
      <c r="E397" s="94" t="s">
        <v>165</v>
      </c>
      <c r="F397" s="95">
        <v>2</v>
      </c>
      <c r="G397" s="96">
        <v>2780000</v>
      </c>
      <c r="H397" s="96">
        <f t="shared" si="8"/>
        <v>5560000</v>
      </c>
      <c r="I397" s="11" t="s">
        <v>908</v>
      </c>
      <c r="J397" s="95"/>
      <c r="K397" s="95"/>
      <c r="L397" s="92" t="s">
        <v>164</v>
      </c>
      <c r="M397" s="97" t="s">
        <v>710</v>
      </c>
    </row>
    <row r="398" spans="1:13" x14ac:dyDescent="0.2">
      <c r="A398" s="12">
        <v>390</v>
      </c>
      <c r="B398" s="91" t="s">
        <v>163</v>
      </c>
      <c r="C398" s="92"/>
      <c r="D398" s="93" t="s">
        <v>166</v>
      </c>
      <c r="E398" s="94" t="s">
        <v>167</v>
      </c>
      <c r="F398" s="95">
        <v>1</v>
      </c>
      <c r="G398" s="96">
        <v>1150000</v>
      </c>
      <c r="H398" s="96">
        <f t="shared" si="8"/>
        <v>1150000</v>
      </c>
      <c r="I398" s="11" t="s">
        <v>908</v>
      </c>
      <c r="J398" s="95"/>
      <c r="K398" s="95"/>
      <c r="L398" s="92" t="s">
        <v>168</v>
      </c>
      <c r="M398" s="97" t="s">
        <v>156</v>
      </c>
    </row>
    <row r="399" spans="1:13" x14ac:dyDescent="0.2">
      <c r="A399" s="12">
        <v>391</v>
      </c>
      <c r="B399" s="91" t="s">
        <v>169</v>
      </c>
      <c r="C399" s="92"/>
      <c r="D399" s="93" t="s">
        <v>170</v>
      </c>
      <c r="E399" s="94" t="s">
        <v>171</v>
      </c>
      <c r="F399" s="95">
        <v>2</v>
      </c>
      <c r="G399" s="96">
        <v>1175000</v>
      </c>
      <c r="H399" s="96">
        <f t="shared" si="8"/>
        <v>2350000</v>
      </c>
      <c r="I399" s="11" t="s">
        <v>908</v>
      </c>
      <c r="J399" s="95"/>
      <c r="K399" s="95"/>
      <c r="L399" s="92" t="s">
        <v>172</v>
      </c>
      <c r="M399" s="97" t="s">
        <v>145</v>
      </c>
    </row>
    <row r="400" spans="1:13" x14ac:dyDescent="0.2">
      <c r="A400" s="12">
        <v>392</v>
      </c>
      <c r="B400" s="91" t="s">
        <v>173</v>
      </c>
      <c r="C400" s="92"/>
      <c r="D400" s="93" t="s">
        <v>174</v>
      </c>
      <c r="E400" s="94" t="s">
        <v>175</v>
      </c>
      <c r="F400" s="95">
        <v>2</v>
      </c>
      <c r="G400" s="96">
        <v>699000</v>
      </c>
      <c r="H400" s="96">
        <f t="shared" si="8"/>
        <v>1398000</v>
      </c>
      <c r="I400" s="11" t="s">
        <v>908</v>
      </c>
      <c r="J400" s="95"/>
      <c r="K400" s="95"/>
      <c r="L400" s="92" t="s">
        <v>176</v>
      </c>
      <c r="M400" s="97" t="s">
        <v>156</v>
      </c>
    </row>
    <row r="401" spans="1:13" x14ac:dyDescent="0.2">
      <c r="A401" s="12">
        <v>393</v>
      </c>
      <c r="B401" s="98" t="s">
        <v>308</v>
      </c>
      <c r="C401" s="92"/>
      <c r="D401" s="93" t="s">
        <v>177</v>
      </c>
      <c r="E401" s="94" t="s">
        <v>181</v>
      </c>
      <c r="F401" s="95">
        <v>1</v>
      </c>
      <c r="G401" s="96">
        <v>560000</v>
      </c>
      <c r="H401" s="96">
        <f t="shared" si="8"/>
        <v>560000</v>
      </c>
      <c r="I401" s="11" t="s">
        <v>908</v>
      </c>
      <c r="J401" s="95"/>
      <c r="K401" s="95"/>
      <c r="L401" s="92" t="s">
        <v>178</v>
      </c>
      <c r="M401" s="97" t="s">
        <v>179</v>
      </c>
    </row>
    <row r="402" spans="1:13" x14ac:dyDescent="0.2">
      <c r="A402" s="12">
        <v>394</v>
      </c>
      <c r="B402" s="98" t="s">
        <v>309</v>
      </c>
      <c r="C402" s="92"/>
      <c r="D402" s="93" t="s">
        <v>180</v>
      </c>
      <c r="E402" s="94" t="s">
        <v>182</v>
      </c>
      <c r="F402" s="95">
        <v>1</v>
      </c>
      <c r="G402" s="96">
        <v>1275000</v>
      </c>
      <c r="H402" s="96">
        <f t="shared" si="8"/>
        <v>1275000</v>
      </c>
      <c r="I402" s="11" t="s">
        <v>908</v>
      </c>
      <c r="J402" s="95"/>
      <c r="K402" s="95"/>
      <c r="L402" s="92" t="s">
        <v>183</v>
      </c>
      <c r="M402" s="97" t="s">
        <v>179</v>
      </c>
    </row>
    <row r="403" spans="1:13" x14ac:dyDescent="0.2">
      <c r="A403" s="12">
        <v>395</v>
      </c>
      <c r="B403" s="91" t="s">
        <v>264</v>
      </c>
      <c r="C403" s="92"/>
      <c r="D403" s="93" t="s">
        <v>177</v>
      </c>
      <c r="E403" s="94" t="s">
        <v>186</v>
      </c>
      <c r="F403" s="95">
        <v>2</v>
      </c>
      <c r="G403" s="96">
        <v>535000</v>
      </c>
      <c r="H403" s="96">
        <f t="shared" si="8"/>
        <v>1070000</v>
      </c>
      <c r="I403" s="11" t="s">
        <v>908</v>
      </c>
      <c r="J403" s="95"/>
      <c r="K403" s="95"/>
      <c r="L403" s="92" t="s">
        <v>185</v>
      </c>
      <c r="M403" s="97" t="s">
        <v>145</v>
      </c>
    </row>
    <row r="404" spans="1:13" x14ac:dyDescent="0.2">
      <c r="A404" s="12">
        <v>396</v>
      </c>
      <c r="B404" s="91" t="s">
        <v>187</v>
      </c>
      <c r="C404" s="92"/>
      <c r="D404" s="93" t="s">
        <v>188</v>
      </c>
      <c r="E404" s="94" t="s">
        <v>189</v>
      </c>
      <c r="F404" s="95">
        <v>2</v>
      </c>
      <c r="G404" s="96">
        <v>5630400</v>
      </c>
      <c r="H404" s="96">
        <f t="shared" si="8"/>
        <v>11260800</v>
      </c>
      <c r="I404" s="11" t="s">
        <v>908</v>
      </c>
      <c r="J404" s="95"/>
      <c r="K404" s="95"/>
      <c r="L404" s="92" t="s">
        <v>123</v>
      </c>
      <c r="M404" s="97" t="s">
        <v>124</v>
      </c>
    </row>
    <row r="405" spans="1:13" x14ac:dyDescent="0.2">
      <c r="A405" s="12">
        <v>397</v>
      </c>
      <c r="B405" s="91" t="s">
        <v>190</v>
      </c>
      <c r="C405" s="92"/>
      <c r="D405" s="93" t="s">
        <v>191</v>
      </c>
      <c r="E405" s="94" t="s">
        <v>192</v>
      </c>
      <c r="F405" s="95">
        <v>1</v>
      </c>
      <c r="G405" s="96">
        <v>5000000</v>
      </c>
      <c r="H405" s="96">
        <f t="shared" si="8"/>
        <v>5000000</v>
      </c>
      <c r="I405" s="11" t="s">
        <v>908</v>
      </c>
      <c r="J405" s="95"/>
      <c r="K405" s="95"/>
      <c r="L405" s="92" t="s">
        <v>193</v>
      </c>
      <c r="M405" s="97" t="s">
        <v>145</v>
      </c>
    </row>
    <row r="406" spans="1:13" x14ac:dyDescent="0.2">
      <c r="A406" s="12">
        <v>398</v>
      </c>
      <c r="B406" s="91" t="s">
        <v>194</v>
      </c>
      <c r="C406" s="92"/>
      <c r="D406" s="93" t="s">
        <v>195</v>
      </c>
      <c r="E406" s="94" t="s">
        <v>196</v>
      </c>
      <c r="F406" s="95">
        <v>3</v>
      </c>
      <c r="G406" s="96">
        <v>650000</v>
      </c>
      <c r="H406" s="96">
        <f t="shared" si="8"/>
        <v>1950000</v>
      </c>
      <c r="I406" s="11" t="s">
        <v>908</v>
      </c>
      <c r="J406" s="95"/>
      <c r="K406" s="95"/>
      <c r="L406" s="92" t="s">
        <v>199</v>
      </c>
      <c r="M406" s="97" t="s">
        <v>207</v>
      </c>
    </row>
    <row r="407" spans="1:13" x14ac:dyDescent="0.2">
      <c r="A407" s="12">
        <v>399</v>
      </c>
      <c r="B407" s="91" t="s">
        <v>194</v>
      </c>
      <c r="C407" s="92"/>
      <c r="D407" s="93" t="s">
        <v>291</v>
      </c>
      <c r="E407" s="94" t="s">
        <v>197</v>
      </c>
      <c r="F407" s="95">
        <v>1</v>
      </c>
      <c r="G407" s="96">
        <v>2925000</v>
      </c>
      <c r="H407" s="96">
        <f t="shared" si="8"/>
        <v>2925000</v>
      </c>
      <c r="I407" s="11" t="s">
        <v>908</v>
      </c>
      <c r="J407" s="95"/>
      <c r="K407" s="95"/>
      <c r="L407" s="92" t="s">
        <v>198</v>
      </c>
      <c r="M407" s="97" t="s">
        <v>145</v>
      </c>
    </row>
    <row r="408" spans="1:13" x14ac:dyDescent="0.2">
      <c r="A408" s="12">
        <v>400</v>
      </c>
      <c r="B408" s="91" t="s">
        <v>200</v>
      </c>
      <c r="C408" s="92"/>
      <c r="D408" s="93" t="s">
        <v>201</v>
      </c>
      <c r="E408" s="94" t="s">
        <v>202</v>
      </c>
      <c r="F408" s="95">
        <v>1</v>
      </c>
      <c r="G408" s="96">
        <v>6400000</v>
      </c>
      <c r="H408" s="96">
        <f t="shared" si="8"/>
        <v>6400000</v>
      </c>
      <c r="I408" s="11" t="s">
        <v>908</v>
      </c>
      <c r="J408" s="95"/>
      <c r="K408" s="95"/>
      <c r="L408" s="92" t="s">
        <v>203</v>
      </c>
      <c r="M408" s="97" t="s">
        <v>145</v>
      </c>
    </row>
    <row r="409" spans="1:13" x14ac:dyDescent="0.2">
      <c r="A409" s="12">
        <v>401</v>
      </c>
      <c r="B409" s="91" t="s">
        <v>204</v>
      </c>
      <c r="C409" s="92"/>
      <c r="D409" s="93" t="s">
        <v>1305</v>
      </c>
      <c r="E409" s="94" t="s">
        <v>209</v>
      </c>
      <c r="F409" s="95">
        <v>2</v>
      </c>
      <c r="G409" s="96">
        <v>2925000</v>
      </c>
      <c r="H409" s="96">
        <f t="shared" si="8"/>
        <v>5850000</v>
      </c>
      <c r="I409" s="11" t="s">
        <v>908</v>
      </c>
      <c r="J409" s="95"/>
      <c r="K409" s="95"/>
      <c r="L409" s="92" t="s">
        <v>205</v>
      </c>
      <c r="M409" s="97" t="s">
        <v>206</v>
      </c>
    </row>
    <row r="410" spans="1:13" x14ac:dyDescent="0.2">
      <c r="A410" s="12">
        <v>402</v>
      </c>
      <c r="B410" s="91" t="s">
        <v>204</v>
      </c>
      <c r="C410" s="92"/>
      <c r="D410" s="93" t="s">
        <v>208</v>
      </c>
      <c r="E410" s="94" t="s">
        <v>212</v>
      </c>
      <c r="F410" s="95">
        <v>4</v>
      </c>
      <c r="G410" s="96">
        <v>1650000</v>
      </c>
      <c r="H410" s="96">
        <f t="shared" si="8"/>
        <v>6600000</v>
      </c>
      <c r="I410" s="11" t="s">
        <v>908</v>
      </c>
      <c r="J410" s="95"/>
      <c r="K410" s="95"/>
      <c r="L410" s="92" t="s">
        <v>210</v>
      </c>
      <c r="M410" s="97" t="s">
        <v>211</v>
      </c>
    </row>
    <row r="411" spans="1:13" x14ac:dyDescent="0.2">
      <c r="A411" s="12">
        <v>403</v>
      </c>
      <c r="B411" s="91" t="s">
        <v>215</v>
      </c>
      <c r="C411" s="92"/>
      <c r="D411" s="93" t="s">
        <v>216</v>
      </c>
      <c r="E411" s="94" t="s">
        <v>217</v>
      </c>
      <c r="F411" s="95">
        <v>2</v>
      </c>
      <c r="G411" s="96">
        <v>1435000</v>
      </c>
      <c r="H411" s="96">
        <f t="shared" si="8"/>
        <v>2870000</v>
      </c>
      <c r="I411" s="11" t="s">
        <v>908</v>
      </c>
      <c r="J411" s="95"/>
      <c r="K411" s="95"/>
      <c r="L411" s="92" t="s">
        <v>123</v>
      </c>
      <c r="M411" s="97" t="s">
        <v>124</v>
      </c>
    </row>
    <row r="412" spans="1:13" x14ac:dyDescent="0.2">
      <c r="A412" s="12">
        <v>404</v>
      </c>
      <c r="B412" s="98" t="s">
        <v>218</v>
      </c>
      <c r="C412" s="92"/>
      <c r="D412" s="93" t="s">
        <v>219</v>
      </c>
      <c r="E412" s="94" t="s">
        <v>220</v>
      </c>
      <c r="F412" s="95">
        <v>2</v>
      </c>
      <c r="G412" s="96">
        <v>300000</v>
      </c>
      <c r="H412" s="96">
        <f t="shared" si="8"/>
        <v>600000</v>
      </c>
      <c r="I412" s="11" t="s">
        <v>908</v>
      </c>
      <c r="J412" s="95"/>
      <c r="K412" s="95"/>
      <c r="L412" s="92" t="s">
        <v>123</v>
      </c>
      <c r="M412" s="97" t="s">
        <v>124</v>
      </c>
    </row>
    <row r="413" spans="1:13" x14ac:dyDescent="0.2">
      <c r="A413" s="12">
        <v>405</v>
      </c>
      <c r="B413" s="91" t="s">
        <v>221</v>
      </c>
      <c r="C413" s="92"/>
      <c r="D413" s="93" t="s">
        <v>222</v>
      </c>
      <c r="E413" s="94" t="s">
        <v>223</v>
      </c>
      <c r="F413" s="95">
        <v>1</v>
      </c>
      <c r="G413" s="96">
        <v>30332400</v>
      </c>
      <c r="H413" s="96">
        <f t="shared" si="8"/>
        <v>30332400</v>
      </c>
      <c r="I413" s="11" t="s">
        <v>908</v>
      </c>
      <c r="J413" s="95"/>
      <c r="K413" s="95"/>
      <c r="L413" s="92" t="s">
        <v>203</v>
      </c>
      <c r="M413" s="97" t="s">
        <v>145</v>
      </c>
    </row>
    <row r="414" spans="1:13" x14ac:dyDescent="0.2">
      <c r="A414" s="12">
        <v>406</v>
      </c>
      <c r="B414" s="91" t="s">
        <v>224</v>
      </c>
      <c r="C414" s="92"/>
      <c r="D414" s="93" t="s">
        <v>225</v>
      </c>
      <c r="E414" s="94" t="s">
        <v>228</v>
      </c>
      <c r="F414" s="95">
        <v>4</v>
      </c>
      <c r="G414" s="96">
        <v>300000</v>
      </c>
      <c r="H414" s="96">
        <f t="shared" si="8"/>
        <v>1200000</v>
      </c>
      <c r="I414" s="11" t="s">
        <v>908</v>
      </c>
      <c r="J414" s="95"/>
      <c r="K414" s="95"/>
      <c r="L414" s="92" t="s">
        <v>226</v>
      </c>
      <c r="M414" s="97" t="s">
        <v>145</v>
      </c>
    </row>
    <row r="415" spans="1:13" x14ac:dyDescent="0.2">
      <c r="A415" s="12">
        <v>407</v>
      </c>
      <c r="B415" s="91" t="s">
        <v>224</v>
      </c>
      <c r="C415" s="92"/>
      <c r="D415" s="93" t="s">
        <v>225</v>
      </c>
      <c r="E415" s="94" t="s">
        <v>229</v>
      </c>
      <c r="F415" s="95">
        <v>2</v>
      </c>
      <c r="G415" s="96">
        <v>300000</v>
      </c>
      <c r="H415" s="96">
        <f t="shared" si="8"/>
        <v>600000</v>
      </c>
      <c r="I415" s="11" t="s">
        <v>908</v>
      </c>
      <c r="J415" s="95"/>
      <c r="K415" s="95"/>
      <c r="L415" s="92" t="s">
        <v>227</v>
      </c>
      <c r="M415" s="97" t="s">
        <v>145</v>
      </c>
    </row>
    <row r="416" spans="1:13" x14ac:dyDescent="0.2">
      <c r="A416" s="12">
        <v>408</v>
      </c>
      <c r="B416" s="91" t="s">
        <v>224</v>
      </c>
      <c r="C416" s="92"/>
      <c r="D416" s="93" t="s">
        <v>1304</v>
      </c>
      <c r="E416" s="94" t="s">
        <v>230</v>
      </c>
      <c r="F416" s="95">
        <v>1</v>
      </c>
      <c r="G416" s="96">
        <v>4150000</v>
      </c>
      <c r="H416" s="96">
        <f t="shared" si="8"/>
        <v>4150000</v>
      </c>
      <c r="I416" s="11" t="s">
        <v>908</v>
      </c>
      <c r="J416" s="95"/>
      <c r="K416" s="95"/>
      <c r="L416" s="92" t="s">
        <v>231</v>
      </c>
      <c r="M416" s="97" t="s">
        <v>179</v>
      </c>
    </row>
    <row r="417" spans="1:13" x14ac:dyDescent="0.2">
      <c r="A417" s="12">
        <v>409</v>
      </c>
      <c r="B417" s="91" t="s">
        <v>224</v>
      </c>
      <c r="C417" s="92"/>
      <c r="D417" s="93" t="s">
        <v>232</v>
      </c>
      <c r="E417" s="112" t="s">
        <v>233</v>
      </c>
      <c r="F417" s="95">
        <v>1</v>
      </c>
      <c r="G417" s="96">
        <v>525000</v>
      </c>
      <c r="H417" s="96">
        <f t="shared" si="8"/>
        <v>525000</v>
      </c>
      <c r="I417" s="11" t="s">
        <v>908</v>
      </c>
      <c r="J417" s="95"/>
      <c r="K417" s="95"/>
      <c r="L417" s="92" t="s">
        <v>231</v>
      </c>
      <c r="M417" s="97" t="s">
        <v>179</v>
      </c>
    </row>
    <row r="418" spans="1:13" x14ac:dyDescent="0.2">
      <c r="A418" s="12">
        <v>410</v>
      </c>
      <c r="B418" s="91" t="s">
        <v>234</v>
      </c>
      <c r="C418" s="92"/>
      <c r="D418" s="93" t="s">
        <v>235</v>
      </c>
      <c r="E418" s="112" t="s">
        <v>236</v>
      </c>
      <c r="F418" s="95">
        <v>1</v>
      </c>
      <c r="G418" s="96">
        <v>4500000</v>
      </c>
      <c r="H418" s="96">
        <f t="shared" si="8"/>
        <v>4500000</v>
      </c>
      <c r="I418" s="11" t="s">
        <v>908</v>
      </c>
      <c r="J418" s="95"/>
      <c r="K418" s="95"/>
      <c r="L418" s="92" t="s">
        <v>242</v>
      </c>
      <c r="M418" s="97" t="s">
        <v>206</v>
      </c>
    </row>
    <row r="419" spans="1:13" x14ac:dyDescent="0.2">
      <c r="A419" s="12">
        <v>411</v>
      </c>
      <c r="B419" s="91" t="s">
        <v>237</v>
      </c>
      <c r="C419" s="92"/>
      <c r="D419" s="93" t="s">
        <v>232</v>
      </c>
      <c r="E419" s="112" t="s">
        <v>238</v>
      </c>
      <c r="F419" s="95">
        <v>1</v>
      </c>
      <c r="G419" s="96">
        <v>525000</v>
      </c>
      <c r="H419" s="96">
        <f t="shared" si="8"/>
        <v>525000</v>
      </c>
      <c r="I419" s="11" t="s">
        <v>908</v>
      </c>
      <c r="J419" s="95"/>
      <c r="K419" s="95"/>
      <c r="L419" s="92" t="s">
        <v>243</v>
      </c>
      <c r="M419" s="97" t="s">
        <v>156</v>
      </c>
    </row>
    <row r="420" spans="1:13" x14ac:dyDescent="0.2">
      <c r="A420" s="12">
        <v>412</v>
      </c>
      <c r="B420" s="91" t="s">
        <v>239</v>
      </c>
      <c r="C420" s="92"/>
      <c r="D420" s="93" t="s">
        <v>1303</v>
      </c>
      <c r="E420" s="112" t="s">
        <v>240</v>
      </c>
      <c r="F420" s="95">
        <v>1</v>
      </c>
      <c r="G420" s="96">
        <v>4050000</v>
      </c>
      <c r="H420" s="96">
        <f t="shared" si="8"/>
        <v>4050000</v>
      </c>
      <c r="I420" s="11" t="s">
        <v>908</v>
      </c>
      <c r="J420" s="95"/>
      <c r="K420" s="95"/>
      <c r="L420" s="92" t="s">
        <v>241</v>
      </c>
      <c r="M420" s="97" t="s">
        <v>145</v>
      </c>
    </row>
    <row r="421" spans="1:13" x14ac:dyDescent="0.2">
      <c r="A421" s="12">
        <v>413</v>
      </c>
      <c r="B421" s="91" t="s">
        <v>244</v>
      </c>
      <c r="C421" s="92"/>
      <c r="D421" s="93" t="s">
        <v>245</v>
      </c>
      <c r="E421" s="112" t="s">
        <v>246</v>
      </c>
      <c r="F421" s="95">
        <v>1</v>
      </c>
      <c r="G421" s="96">
        <v>660000</v>
      </c>
      <c r="H421" s="96">
        <f t="shared" si="8"/>
        <v>660000</v>
      </c>
      <c r="I421" s="11" t="s">
        <v>908</v>
      </c>
      <c r="J421" s="95"/>
      <c r="K421" s="95"/>
      <c r="L421" s="92" t="s">
        <v>247</v>
      </c>
      <c r="M421" s="97" t="s">
        <v>145</v>
      </c>
    </row>
    <row r="422" spans="1:13" x14ac:dyDescent="0.2">
      <c r="A422" s="12">
        <v>414</v>
      </c>
      <c r="B422" s="91" t="s">
        <v>250</v>
      </c>
      <c r="C422" s="92"/>
      <c r="D422" s="93" t="s">
        <v>232</v>
      </c>
      <c r="E422" s="112" t="s">
        <v>252</v>
      </c>
      <c r="F422" s="95">
        <v>1</v>
      </c>
      <c r="G422" s="96">
        <v>525000</v>
      </c>
      <c r="H422" s="96">
        <f t="shared" si="8"/>
        <v>525000</v>
      </c>
      <c r="I422" s="11" t="s">
        <v>908</v>
      </c>
      <c r="J422" s="95"/>
      <c r="K422" s="95"/>
      <c r="L422" s="92" t="s">
        <v>251</v>
      </c>
      <c r="M422" s="97" t="s">
        <v>206</v>
      </c>
    </row>
    <row r="423" spans="1:13" x14ac:dyDescent="0.2">
      <c r="A423" s="12">
        <v>415</v>
      </c>
      <c r="B423" s="91" t="s">
        <v>254</v>
      </c>
      <c r="C423" s="92"/>
      <c r="D423" s="93" t="s">
        <v>253</v>
      </c>
      <c r="E423" s="112" t="s">
        <v>255</v>
      </c>
      <c r="F423" s="95">
        <v>3</v>
      </c>
      <c r="G423" s="96">
        <v>1375000</v>
      </c>
      <c r="H423" s="96">
        <f t="shared" si="8"/>
        <v>4125000</v>
      </c>
      <c r="I423" s="11" t="s">
        <v>908</v>
      </c>
      <c r="J423" s="95"/>
      <c r="K423" s="95"/>
      <c r="L423" s="92" t="s">
        <v>256</v>
      </c>
      <c r="M423" s="97" t="s">
        <v>179</v>
      </c>
    </row>
    <row r="424" spans="1:13" x14ac:dyDescent="0.2">
      <c r="A424" s="12">
        <v>416</v>
      </c>
      <c r="B424" s="91" t="s">
        <v>265</v>
      </c>
      <c r="C424" s="92"/>
      <c r="D424" s="93" t="s">
        <v>267</v>
      </c>
      <c r="E424" s="112" t="s">
        <v>268</v>
      </c>
      <c r="F424" s="95">
        <v>15</v>
      </c>
      <c r="G424" s="96">
        <v>300000</v>
      </c>
      <c r="H424" s="96">
        <f t="shared" si="8"/>
        <v>4500000</v>
      </c>
      <c r="I424" s="11" t="s">
        <v>908</v>
      </c>
      <c r="J424" s="95"/>
      <c r="K424" s="95"/>
      <c r="L424" s="92" t="s">
        <v>269</v>
      </c>
      <c r="M424" s="97" t="s">
        <v>145</v>
      </c>
    </row>
    <row r="425" spans="1:13" x14ac:dyDescent="0.2">
      <c r="A425" s="12">
        <v>417</v>
      </c>
      <c r="B425" s="91" t="s">
        <v>270</v>
      </c>
      <c r="C425" s="92"/>
      <c r="D425" s="93" t="s">
        <v>271</v>
      </c>
      <c r="E425" s="112" t="s">
        <v>272</v>
      </c>
      <c r="F425" s="95">
        <v>1</v>
      </c>
      <c r="G425" s="96">
        <v>545000</v>
      </c>
      <c r="H425" s="96">
        <f t="shared" si="8"/>
        <v>545000</v>
      </c>
      <c r="I425" s="11" t="s">
        <v>908</v>
      </c>
      <c r="J425" s="95"/>
      <c r="K425" s="95"/>
      <c r="L425" s="92" t="s">
        <v>273</v>
      </c>
      <c r="M425" s="97" t="s">
        <v>206</v>
      </c>
    </row>
    <row r="426" spans="1:13" x14ac:dyDescent="0.2">
      <c r="A426" s="12">
        <v>418</v>
      </c>
      <c r="B426" s="98">
        <v>40295</v>
      </c>
      <c r="C426" s="92"/>
      <c r="D426" s="93" t="s">
        <v>271</v>
      </c>
      <c r="E426" s="112" t="s">
        <v>274</v>
      </c>
      <c r="F426" s="95">
        <v>1</v>
      </c>
      <c r="G426" s="96">
        <v>545000</v>
      </c>
      <c r="H426" s="96">
        <f t="shared" si="8"/>
        <v>545000</v>
      </c>
      <c r="I426" s="11" t="s">
        <v>908</v>
      </c>
      <c r="J426" s="95"/>
      <c r="K426" s="95"/>
      <c r="L426" s="92" t="s">
        <v>275</v>
      </c>
      <c r="M426" s="97" t="s">
        <v>276</v>
      </c>
    </row>
    <row r="427" spans="1:13" x14ac:dyDescent="0.2">
      <c r="A427" s="12">
        <v>419</v>
      </c>
      <c r="B427" s="91" t="s">
        <v>277</v>
      </c>
      <c r="C427" s="92"/>
      <c r="D427" s="93" t="s">
        <v>991</v>
      </c>
      <c r="E427" s="112" t="s">
        <v>280</v>
      </c>
      <c r="F427" s="95">
        <v>2</v>
      </c>
      <c r="G427" s="96">
        <v>700000</v>
      </c>
      <c r="H427" s="96">
        <f t="shared" si="8"/>
        <v>1400000</v>
      </c>
      <c r="I427" s="11" t="s">
        <v>908</v>
      </c>
      <c r="J427" s="95"/>
      <c r="K427" s="95"/>
      <c r="L427" s="92" t="s">
        <v>278</v>
      </c>
      <c r="M427" s="97" t="s">
        <v>206</v>
      </c>
    </row>
    <row r="428" spans="1:13" x14ac:dyDescent="0.2">
      <c r="A428" s="12">
        <v>420</v>
      </c>
      <c r="B428" s="91" t="s">
        <v>277</v>
      </c>
      <c r="C428" s="92"/>
      <c r="D428" s="93" t="s">
        <v>279</v>
      </c>
      <c r="E428" s="112" t="s">
        <v>281</v>
      </c>
      <c r="F428" s="95">
        <v>2</v>
      </c>
      <c r="G428" s="96">
        <v>250000</v>
      </c>
      <c r="H428" s="96">
        <f t="shared" si="8"/>
        <v>500000</v>
      </c>
      <c r="I428" s="11" t="s">
        <v>908</v>
      </c>
      <c r="J428" s="95"/>
      <c r="K428" s="95"/>
      <c r="L428" s="92" t="s">
        <v>278</v>
      </c>
      <c r="M428" s="97" t="s">
        <v>206</v>
      </c>
    </row>
    <row r="429" spans="1:13" x14ac:dyDescent="0.2">
      <c r="A429" s="12">
        <v>421</v>
      </c>
      <c r="B429" s="91" t="s">
        <v>282</v>
      </c>
      <c r="C429" s="92"/>
      <c r="D429" s="113" t="s">
        <v>283</v>
      </c>
      <c r="E429" s="112" t="s">
        <v>284</v>
      </c>
      <c r="F429" s="95">
        <v>1</v>
      </c>
      <c r="G429" s="96">
        <v>1375000</v>
      </c>
      <c r="H429" s="96">
        <f t="shared" si="8"/>
        <v>1375000</v>
      </c>
      <c r="I429" s="11" t="s">
        <v>908</v>
      </c>
      <c r="J429" s="95"/>
      <c r="K429" s="95"/>
      <c r="L429" s="92" t="s">
        <v>285</v>
      </c>
      <c r="M429" s="97" t="s">
        <v>206</v>
      </c>
    </row>
    <row r="430" spans="1:13" x14ac:dyDescent="0.2">
      <c r="A430" s="12">
        <v>422</v>
      </c>
      <c r="B430" s="91" t="s">
        <v>293</v>
      </c>
      <c r="C430" s="92"/>
      <c r="D430" s="93" t="s">
        <v>294</v>
      </c>
      <c r="E430" s="112" t="s">
        <v>295</v>
      </c>
      <c r="F430" s="95">
        <v>2</v>
      </c>
      <c r="G430" s="96">
        <v>6975000</v>
      </c>
      <c r="H430" s="96">
        <f t="shared" si="8"/>
        <v>13950000</v>
      </c>
      <c r="I430" s="11" t="s">
        <v>908</v>
      </c>
      <c r="J430" s="95"/>
      <c r="K430" s="95"/>
      <c r="L430" s="92" t="s">
        <v>178</v>
      </c>
      <c r="M430" s="97" t="s">
        <v>179</v>
      </c>
    </row>
    <row r="431" spans="1:13" x14ac:dyDescent="0.2">
      <c r="A431" s="12">
        <v>423</v>
      </c>
      <c r="B431" s="91" t="s">
        <v>296</v>
      </c>
      <c r="C431" s="92"/>
      <c r="D431" s="93" t="s">
        <v>298</v>
      </c>
      <c r="E431" s="112" t="s">
        <v>297</v>
      </c>
      <c r="F431" s="95">
        <v>2</v>
      </c>
      <c r="G431" s="96">
        <v>7225000</v>
      </c>
      <c r="H431" s="96">
        <f t="shared" si="8"/>
        <v>14450000</v>
      </c>
      <c r="I431" s="11" t="s">
        <v>908</v>
      </c>
      <c r="J431" s="95"/>
      <c r="K431" s="95"/>
      <c r="L431" s="92" t="s">
        <v>299</v>
      </c>
      <c r="M431" s="97" t="s">
        <v>124</v>
      </c>
    </row>
    <row r="432" spans="1:13" x14ac:dyDescent="0.2">
      <c r="A432" s="12">
        <v>424</v>
      </c>
      <c r="B432" s="91" t="s">
        <v>296</v>
      </c>
      <c r="C432" s="92"/>
      <c r="D432" s="93" t="s">
        <v>300</v>
      </c>
      <c r="E432" s="112" t="s">
        <v>301</v>
      </c>
      <c r="F432" s="95">
        <v>1</v>
      </c>
      <c r="G432" s="96">
        <v>5600000</v>
      </c>
      <c r="H432" s="96">
        <f t="shared" si="8"/>
        <v>5600000</v>
      </c>
      <c r="I432" s="11" t="s">
        <v>908</v>
      </c>
      <c r="J432" s="95"/>
      <c r="K432" s="95"/>
      <c r="L432" s="92" t="s">
        <v>299</v>
      </c>
      <c r="M432" s="97" t="s">
        <v>124</v>
      </c>
    </row>
    <row r="433" spans="1:13" x14ac:dyDescent="0.2">
      <c r="A433" s="12">
        <v>425</v>
      </c>
      <c r="B433" s="91" t="s">
        <v>302</v>
      </c>
      <c r="C433" s="92"/>
      <c r="D433" s="93" t="s">
        <v>303</v>
      </c>
      <c r="E433" s="112" t="s">
        <v>318</v>
      </c>
      <c r="F433" s="95">
        <v>2</v>
      </c>
      <c r="G433" s="96">
        <v>515000</v>
      </c>
      <c r="H433" s="96">
        <f t="shared" si="8"/>
        <v>1030000</v>
      </c>
      <c r="I433" s="11" t="s">
        <v>908</v>
      </c>
      <c r="J433" s="95"/>
      <c r="K433" s="95"/>
      <c r="L433" s="92" t="s">
        <v>304</v>
      </c>
      <c r="M433" s="97" t="s">
        <v>305</v>
      </c>
    </row>
    <row r="434" spans="1:13" x14ac:dyDescent="0.2">
      <c r="A434" s="12">
        <v>426</v>
      </c>
      <c r="B434" s="114" t="s">
        <v>319</v>
      </c>
      <c r="D434" s="116" t="s">
        <v>320</v>
      </c>
      <c r="E434" s="117" t="s">
        <v>321</v>
      </c>
      <c r="F434" s="118">
        <v>2</v>
      </c>
      <c r="G434" s="119">
        <v>950000</v>
      </c>
      <c r="H434" s="119">
        <v>1900000</v>
      </c>
      <c r="I434" s="11" t="s">
        <v>908</v>
      </c>
      <c r="J434" s="118"/>
      <c r="K434" s="118"/>
      <c r="L434" s="115" t="s">
        <v>322</v>
      </c>
      <c r="M434" s="120" t="s">
        <v>156</v>
      </c>
    </row>
    <row r="435" spans="1:13" x14ac:dyDescent="0.2">
      <c r="A435" s="12">
        <v>427</v>
      </c>
      <c r="B435" s="114" t="s">
        <v>319</v>
      </c>
      <c r="D435" s="116" t="s">
        <v>323</v>
      </c>
      <c r="E435" s="121" t="s">
        <v>324</v>
      </c>
      <c r="F435" s="118">
        <v>2</v>
      </c>
      <c r="G435" s="119">
        <v>1399000</v>
      </c>
      <c r="H435" s="119">
        <v>2798000</v>
      </c>
      <c r="I435" s="11" t="s">
        <v>908</v>
      </c>
      <c r="J435" s="118"/>
      <c r="K435" s="118"/>
      <c r="L435" s="115" t="s">
        <v>325</v>
      </c>
      <c r="M435" s="120" t="s">
        <v>156</v>
      </c>
    </row>
    <row r="436" spans="1:13" x14ac:dyDescent="0.2">
      <c r="A436" s="12">
        <v>428</v>
      </c>
      <c r="B436" s="122" t="s">
        <v>326</v>
      </c>
      <c r="D436" s="116" t="s">
        <v>327</v>
      </c>
      <c r="E436" s="121" t="s">
        <v>328</v>
      </c>
      <c r="F436" s="118">
        <v>2</v>
      </c>
      <c r="G436" s="119">
        <v>950000</v>
      </c>
      <c r="H436" s="119">
        <v>1900000</v>
      </c>
      <c r="I436" s="11" t="s">
        <v>908</v>
      </c>
      <c r="J436" s="118"/>
      <c r="K436" s="118"/>
      <c r="L436" s="115" t="s">
        <v>329</v>
      </c>
      <c r="M436" s="120" t="s">
        <v>145</v>
      </c>
    </row>
    <row r="437" spans="1:13" x14ac:dyDescent="0.2">
      <c r="A437" s="12">
        <v>429</v>
      </c>
      <c r="B437" s="122" t="s">
        <v>326</v>
      </c>
      <c r="D437" s="116" t="s">
        <v>323</v>
      </c>
      <c r="E437" s="121" t="s">
        <v>330</v>
      </c>
      <c r="F437" s="118">
        <v>2</v>
      </c>
      <c r="G437" s="119">
        <v>1362727</v>
      </c>
      <c r="H437" s="119">
        <v>2725454</v>
      </c>
      <c r="I437" s="11" t="s">
        <v>908</v>
      </c>
      <c r="J437" s="118"/>
      <c r="K437" s="118"/>
      <c r="L437" s="115" t="s">
        <v>331</v>
      </c>
      <c r="M437" s="120" t="s">
        <v>145</v>
      </c>
    </row>
    <row r="438" spans="1:13" x14ac:dyDescent="0.2">
      <c r="A438" s="12">
        <v>430</v>
      </c>
      <c r="B438" s="122" t="s">
        <v>326</v>
      </c>
      <c r="D438" s="116" t="s">
        <v>332</v>
      </c>
      <c r="E438" s="121" t="s">
        <v>333</v>
      </c>
      <c r="F438" s="118">
        <v>1</v>
      </c>
      <c r="G438" s="119">
        <v>1200000</v>
      </c>
      <c r="H438" s="119">
        <v>1200000</v>
      </c>
      <c r="I438" s="11" t="s">
        <v>908</v>
      </c>
      <c r="J438" s="118"/>
      <c r="K438" s="118"/>
      <c r="L438" s="115" t="s">
        <v>334</v>
      </c>
      <c r="M438" s="120" t="s">
        <v>145</v>
      </c>
    </row>
    <row r="439" spans="1:13" x14ac:dyDescent="0.2">
      <c r="A439" s="12">
        <v>431</v>
      </c>
      <c r="B439" s="122" t="s">
        <v>319</v>
      </c>
      <c r="D439" s="116" t="s">
        <v>335</v>
      </c>
      <c r="E439" s="121" t="s">
        <v>336</v>
      </c>
      <c r="F439" s="118">
        <v>2</v>
      </c>
      <c r="G439" s="119">
        <v>5900000</v>
      </c>
      <c r="H439" s="119">
        <v>11800000</v>
      </c>
      <c r="I439" s="11" t="s">
        <v>908</v>
      </c>
      <c r="J439" s="118"/>
      <c r="K439" s="118"/>
      <c r="L439" s="115" t="s">
        <v>337</v>
      </c>
      <c r="M439" s="120" t="s">
        <v>338</v>
      </c>
    </row>
    <row r="440" spans="1:13" x14ac:dyDescent="0.2">
      <c r="A440" s="12">
        <v>432</v>
      </c>
      <c r="B440" s="122" t="s">
        <v>339</v>
      </c>
      <c r="D440" s="116" t="s">
        <v>340</v>
      </c>
      <c r="E440" s="121" t="s">
        <v>341</v>
      </c>
      <c r="F440" s="118">
        <v>2</v>
      </c>
      <c r="G440" s="119">
        <v>485000</v>
      </c>
      <c r="H440" s="119">
        <v>970000</v>
      </c>
      <c r="I440" s="11" t="s">
        <v>908</v>
      </c>
      <c r="J440" s="118"/>
      <c r="K440" s="118"/>
      <c r="L440" s="115" t="s">
        <v>342</v>
      </c>
      <c r="M440" s="120" t="s">
        <v>343</v>
      </c>
    </row>
    <row r="441" spans="1:13" x14ac:dyDescent="0.2">
      <c r="A441" s="12">
        <v>433</v>
      </c>
      <c r="B441" s="122" t="s">
        <v>344</v>
      </c>
      <c r="D441" s="116" t="s">
        <v>323</v>
      </c>
      <c r="E441" s="121" t="s">
        <v>345</v>
      </c>
      <c r="F441" s="118">
        <v>2</v>
      </c>
      <c r="G441" s="119">
        <v>1399000</v>
      </c>
      <c r="H441" s="119">
        <v>2798000</v>
      </c>
      <c r="I441" s="11" t="s">
        <v>908</v>
      </c>
      <c r="J441" s="118"/>
      <c r="K441" s="118"/>
      <c r="L441" s="115" t="s">
        <v>346</v>
      </c>
      <c r="M441" s="120" t="s">
        <v>145</v>
      </c>
    </row>
    <row r="442" spans="1:13" x14ac:dyDescent="0.2">
      <c r="A442" s="12">
        <v>434</v>
      </c>
      <c r="B442" s="122" t="s">
        <v>347</v>
      </c>
      <c r="D442" s="151" t="s">
        <v>1302</v>
      </c>
      <c r="E442" s="121" t="s">
        <v>348</v>
      </c>
      <c r="F442" s="118">
        <v>1</v>
      </c>
      <c r="G442" s="123">
        <v>3550000</v>
      </c>
      <c r="H442" s="123">
        <v>3550000</v>
      </c>
      <c r="I442" s="11" t="s">
        <v>908</v>
      </c>
      <c r="J442" s="118"/>
      <c r="K442" s="118"/>
      <c r="L442" s="115" t="s">
        <v>349</v>
      </c>
      <c r="M442" s="120" t="s">
        <v>350</v>
      </c>
    </row>
    <row r="443" spans="1:13" x14ac:dyDescent="0.2">
      <c r="A443" s="12">
        <v>435</v>
      </c>
      <c r="B443" s="122" t="s">
        <v>347</v>
      </c>
      <c r="D443" s="116" t="s">
        <v>351</v>
      </c>
      <c r="E443" s="121" t="s">
        <v>352</v>
      </c>
      <c r="F443" s="118">
        <v>1</v>
      </c>
      <c r="G443" s="124"/>
      <c r="H443" s="124"/>
      <c r="I443" s="11" t="s">
        <v>908</v>
      </c>
      <c r="J443" s="118"/>
      <c r="K443" s="118"/>
      <c r="L443" s="115" t="s">
        <v>349</v>
      </c>
      <c r="M443" s="120" t="s">
        <v>350</v>
      </c>
    </row>
    <row r="444" spans="1:13" x14ac:dyDescent="0.2">
      <c r="A444" s="12">
        <v>436</v>
      </c>
      <c r="B444" s="122" t="s">
        <v>347</v>
      </c>
      <c r="D444" s="116" t="s">
        <v>353</v>
      </c>
      <c r="E444" s="121" t="s">
        <v>354</v>
      </c>
      <c r="F444" s="118">
        <v>1</v>
      </c>
      <c r="G444" s="119">
        <v>495000</v>
      </c>
      <c r="H444" s="119">
        <v>495000</v>
      </c>
      <c r="I444" s="11" t="s">
        <v>908</v>
      </c>
      <c r="J444" s="118"/>
      <c r="K444" s="118"/>
      <c r="L444" s="115" t="s">
        <v>349</v>
      </c>
      <c r="M444" s="120" t="s">
        <v>179</v>
      </c>
    </row>
    <row r="445" spans="1:13" x14ac:dyDescent="0.2">
      <c r="A445" s="12">
        <v>437</v>
      </c>
      <c r="B445" s="114">
        <v>40420</v>
      </c>
      <c r="D445" s="116" t="s">
        <v>1118</v>
      </c>
      <c r="E445" s="121" t="s">
        <v>355</v>
      </c>
      <c r="F445" s="118">
        <v>2</v>
      </c>
      <c r="G445" s="119">
        <v>1200000</v>
      </c>
      <c r="H445" s="119">
        <v>2400000</v>
      </c>
      <c r="I445" s="11" t="s">
        <v>908</v>
      </c>
      <c r="J445" s="118"/>
      <c r="K445" s="118"/>
      <c r="L445" s="115" t="s">
        <v>349</v>
      </c>
      <c r="M445" s="120" t="s">
        <v>179</v>
      </c>
    </row>
    <row r="446" spans="1:13" x14ac:dyDescent="0.2">
      <c r="A446" s="12">
        <v>438</v>
      </c>
      <c r="B446" s="114">
        <v>40420</v>
      </c>
      <c r="D446" s="116" t="s">
        <v>991</v>
      </c>
      <c r="E446" s="121" t="s">
        <v>356</v>
      </c>
      <c r="F446" s="118">
        <v>2</v>
      </c>
      <c r="G446" s="119">
        <v>600000</v>
      </c>
      <c r="H446" s="119">
        <v>1200000</v>
      </c>
      <c r="I446" s="11" t="s">
        <v>908</v>
      </c>
      <c r="J446" s="118"/>
      <c r="K446" s="118"/>
      <c r="L446" s="115" t="s">
        <v>349</v>
      </c>
      <c r="M446" s="120" t="s">
        <v>179</v>
      </c>
    </row>
    <row r="447" spans="1:13" x14ac:dyDescent="0.2">
      <c r="A447" s="12">
        <v>439</v>
      </c>
      <c r="B447" s="114">
        <v>40420</v>
      </c>
      <c r="D447" s="116" t="s">
        <v>357</v>
      </c>
      <c r="E447" s="121" t="s">
        <v>358</v>
      </c>
      <c r="F447" s="118">
        <v>2</v>
      </c>
      <c r="G447" s="119">
        <v>350000</v>
      </c>
      <c r="H447" s="119">
        <v>700000</v>
      </c>
      <c r="I447" s="11" t="s">
        <v>908</v>
      </c>
      <c r="J447" s="118"/>
      <c r="K447" s="118"/>
      <c r="L447" s="115" t="s">
        <v>349</v>
      </c>
      <c r="M447" s="120" t="s">
        <v>179</v>
      </c>
    </row>
    <row r="448" spans="1:13" x14ac:dyDescent="0.2">
      <c r="A448" s="12">
        <v>440</v>
      </c>
      <c r="B448" s="122" t="s">
        <v>359</v>
      </c>
      <c r="D448" s="151" t="s">
        <v>1301</v>
      </c>
      <c r="E448" s="121" t="s">
        <v>360</v>
      </c>
      <c r="F448" s="118">
        <v>1</v>
      </c>
      <c r="G448" s="119">
        <v>3200000</v>
      </c>
      <c r="H448" s="119">
        <v>3200000</v>
      </c>
      <c r="I448" s="11" t="s">
        <v>908</v>
      </c>
      <c r="J448" s="118"/>
      <c r="K448" s="118"/>
      <c r="L448" s="115" t="s">
        <v>361</v>
      </c>
      <c r="M448" s="120" t="s">
        <v>206</v>
      </c>
    </row>
    <row r="449" spans="1:13" x14ac:dyDescent="0.2">
      <c r="A449" s="12">
        <v>441</v>
      </c>
      <c r="B449" s="122" t="s">
        <v>359</v>
      </c>
      <c r="D449" s="116" t="s">
        <v>362</v>
      </c>
      <c r="E449" s="121" t="s">
        <v>363</v>
      </c>
      <c r="F449" s="118">
        <v>1</v>
      </c>
      <c r="G449" s="119">
        <v>1435000</v>
      </c>
      <c r="H449" s="119">
        <v>1435000</v>
      </c>
      <c r="I449" s="11" t="s">
        <v>908</v>
      </c>
      <c r="J449" s="118"/>
      <c r="K449" s="118"/>
      <c r="L449" s="115" t="s">
        <v>361</v>
      </c>
      <c r="M449" s="120" t="s">
        <v>364</v>
      </c>
    </row>
    <row r="450" spans="1:13" x14ac:dyDescent="0.2">
      <c r="A450" s="12">
        <v>442</v>
      </c>
      <c r="B450" s="122" t="s">
        <v>359</v>
      </c>
      <c r="D450" s="116" t="s">
        <v>365</v>
      </c>
      <c r="E450" s="121" t="s">
        <v>366</v>
      </c>
      <c r="F450" s="118">
        <v>1</v>
      </c>
      <c r="G450" s="119">
        <v>699000</v>
      </c>
      <c r="H450" s="119">
        <v>699000</v>
      </c>
      <c r="I450" s="11" t="s">
        <v>908</v>
      </c>
      <c r="J450" s="118"/>
      <c r="K450" s="118"/>
      <c r="L450" s="115" t="s">
        <v>367</v>
      </c>
      <c r="M450" s="120" t="s">
        <v>206</v>
      </c>
    </row>
    <row r="451" spans="1:13" x14ac:dyDescent="0.2">
      <c r="A451" s="12">
        <v>443</v>
      </c>
      <c r="B451" s="122" t="s">
        <v>359</v>
      </c>
      <c r="D451" s="116" t="s">
        <v>368</v>
      </c>
      <c r="E451" s="121" t="s">
        <v>369</v>
      </c>
      <c r="F451" s="118">
        <v>3</v>
      </c>
      <c r="G451" s="119">
        <v>1199000</v>
      </c>
      <c r="H451" s="119">
        <v>3597000</v>
      </c>
      <c r="I451" s="11" t="s">
        <v>908</v>
      </c>
      <c r="J451" s="118"/>
      <c r="K451" s="118"/>
      <c r="L451" s="115" t="s">
        <v>370</v>
      </c>
      <c r="M451" s="120" t="s">
        <v>206</v>
      </c>
    </row>
    <row r="452" spans="1:13" x14ac:dyDescent="0.2">
      <c r="A452" s="12">
        <v>444</v>
      </c>
      <c r="B452" s="122" t="s">
        <v>359</v>
      </c>
      <c r="D452" s="151" t="s">
        <v>457</v>
      </c>
      <c r="E452" s="121" t="s">
        <v>371</v>
      </c>
      <c r="F452" s="118">
        <v>1</v>
      </c>
      <c r="G452" s="119">
        <v>6650000</v>
      </c>
      <c r="H452" s="119">
        <v>6650000</v>
      </c>
      <c r="I452" s="11" t="s">
        <v>908</v>
      </c>
      <c r="J452" s="118"/>
      <c r="K452" s="118"/>
      <c r="L452" s="115" t="s">
        <v>372</v>
      </c>
      <c r="M452" s="120" t="s">
        <v>145</v>
      </c>
    </row>
    <row r="453" spans="1:13" x14ac:dyDescent="0.2">
      <c r="A453" s="12">
        <v>445</v>
      </c>
      <c r="B453" s="122" t="s">
        <v>359</v>
      </c>
      <c r="D453" s="116" t="s">
        <v>373</v>
      </c>
      <c r="E453" s="121" t="s">
        <v>374</v>
      </c>
      <c r="F453" s="118">
        <v>1</v>
      </c>
      <c r="G453" s="119">
        <v>1650000</v>
      </c>
      <c r="H453" s="119">
        <v>1650000</v>
      </c>
      <c r="I453" s="11" t="s">
        <v>908</v>
      </c>
      <c r="J453" s="118"/>
      <c r="K453" s="118"/>
      <c r="L453" s="115" t="s">
        <v>372</v>
      </c>
      <c r="M453" s="120" t="s">
        <v>145</v>
      </c>
    </row>
    <row r="454" spans="1:13" x14ac:dyDescent="0.2">
      <c r="A454" s="12">
        <v>446</v>
      </c>
      <c r="B454" s="122" t="s">
        <v>359</v>
      </c>
      <c r="D454" s="116" t="s">
        <v>375</v>
      </c>
      <c r="E454" s="121" t="s">
        <v>382</v>
      </c>
      <c r="F454" s="118">
        <v>1</v>
      </c>
      <c r="G454" s="119">
        <v>1399000</v>
      </c>
      <c r="H454" s="119">
        <v>1399000</v>
      </c>
      <c r="I454" s="11" t="s">
        <v>908</v>
      </c>
      <c r="J454" s="118"/>
      <c r="K454" s="118"/>
      <c r="L454" s="115" t="s">
        <v>383</v>
      </c>
      <c r="M454" s="120" t="s">
        <v>145</v>
      </c>
    </row>
    <row r="455" spans="1:13" x14ac:dyDescent="0.2">
      <c r="A455" s="12">
        <v>447</v>
      </c>
      <c r="B455" s="122" t="s">
        <v>384</v>
      </c>
      <c r="D455" s="151" t="s">
        <v>1301</v>
      </c>
      <c r="E455" s="121" t="s">
        <v>385</v>
      </c>
      <c r="F455" s="118">
        <v>1</v>
      </c>
      <c r="G455" s="119">
        <v>3200000</v>
      </c>
      <c r="H455" s="119">
        <v>3200000</v>
      </c>
      <c r="I455" s="11" t="s">
        <v>908</v>
      </c>
      <c r="J455" s="118"/>
      <c r="K455" s="118"/>
      <c r="L455" s="115" t="s">
        <v>386</v>
      </c>
      <c r="M455" s="120" t="s">
        <v>364</v>
      </c>
    </row>
    <row r="456" spans="1:13" x14ac:dyDescent="0.2">
      <c r="A456" s="12">
        <v>448</v>
      </c>
      <c r="B456" s="122" t="s">
        <v>384</v>
      </c>
      <c r="D456" s="116" t="s">
        <v>387</v>
      </c>
      <c r="E456" s="121" t="s">
        <v>388</v>
      </c>
      <c r="F456" s="118">
        <v>1</v>
      </c>
      <c r="G456" s="119">
        <v>1400000</v>
      </c>
      <c r="H456" s="119">
        <v>1400000</v>
      </c>
      <c r="I456" s="11" t="s">
        <v>908</v>
      </c>
      <c r="J456" s="118"/>
      <c r="K456" s="118"/>
      <c r="L456" s="115" t="s">
        <v>386</v>
      </c>
      <c r="M456" s="120" t="s">
        <v>206</v>
      </c>
    </row>
    <row r="457" spans="1:13" x14ac:dyDescent="0.2">
      <c r="A457" s="12">
        <v>449</v>
      </c>
      <c r="B457" s="125" t="s">
        <v>389</v>
      </c>
      <c r="C457" s="127"/>
      <c r="D457" s="128" t="s">
        <v>932</v>
      </c>
      <c r="E457" s="129" t="s">
        <v>390</v>
      </c>
      <c r="F457" s="130">
        <v>12</v>
      </c>
      <c r="G457" s="131">
        <v>315000</v>
      </c>
      <c r="H457" s="131">
        <v>3780000</v>
      </c>
      <c r="I457" s="11" t="s">
        <v>908</v>
      </c>
      <c r="J457" s="130"/>
      <c r="K457" s="130"/>
      <c r="L457" s="126" t="s">
        <v>391</v>
      </c>
      <c r="M457" s="132" t="s">
        <v>364</v>
      </c>
    </row>
    <row r="458" spans="1:13" x14ac:dyDescent="0.2">
      <c r="A458" s="12">
        <v>450</v>
      </c>
      <c r="B458" s="125" t="s">
        <v>392</v>
      </c>
      <c r="C458" s="133"/>
      <c r="D458" s="156" t="s">
        <v>1301</v>
      </c>
      <c r="E458" s="129" t="s">
        <v>393</v>
      </c>
      <c r="F458" s="130">
        <v>9</v>
      </c>
      <c r="G458" s="131">
        <v>3200000</v>
      </c>
      <c r="H458" s="131">
        <v>28800000</v>
      </c>
      <c r="I458" s="11" t="s">
        <v>908</v>
      </c>
      <c r="J458" s="130"/>
      <c r="K458" s="130"/>
      <c r="L458" s="126" t="s">
        <v>394</v>
      </c>
      <c r="M458" s="132" t="s">
        <v>179</v>
      </c>
    </row>
    <row r="459" spans="1:13" x14ac:dyDescent="0.2">
      <c r="A459" s="12">
        <v>451</v>
      </c>
      <c r="B459" s="134" t="s">
        <v>395</v>
      </c>
      <c r="C459" s="136"/>
      <c r="D459" s="145" t="s">
        <v>1301</v>
      </c>
      <c r="E459" s="138" t="s">
        <v>396</v>
      </c>
      <c r="F459" s="139">
        <v>2</v>
      </c>
      <c r="G459" s="140">
        <v>3200000</v>
      </c>
      <c r="H459" s="141">
        <f>+F459*G459</f>
        <v>6400000</v>
      </c>
      <c r="I459" s="11" t="s">
        <v>908</v>
      </c>
      <c r="J459" s="135"/>
      <c r="K459" s="135"/>
      <c r="L459" s="142" t="s">
        <v>397</v>
      </c>
      <c r="M459" s="143" t="s">
        <v>179</v>
      </c>
    </row>
    <row r="460" spans="1:13" x14ac:dyDescent="0.2">
      <c r="A460" s="12">
        <v>452</v>
      </c>
      <c r="B460" s="134" t="s">
        <v>398</v>
      </c>
      <c r="C460" s="136"/>
      <c r="D460" s="137" t="s">
        <v>399</v>
      </c>
      <c r="E460" s="138" t="s">
        <v>400</v>
      </c>
      <c r="F460" s="139">
        <v>1</v>
      </c>
      <c r="G460" s="140">
        <v>1395900</v>
      </c>
      <c r="H460" s="141">
        <f t="shared" ref="H460:H490" si="9">+F460*G460</f>
        <v>1395900</v>
      </c>
      <c r="I460" s="11" t="s">
        <v>908</v>
      </c>
      <c r="J460" s="135"/>
      <c r="K460" s="135"/>
      <c r="L460" s="142" t="s">
        <v>401</v>
      </c>
      <c r="M460" s="143" t="s">
        <v>206</v>
      </c>
    </row>
    <row r="461" spans="1:13" x14ac:dyDescent="0.2">
      <c r="A461" s="12">
        <v>453</v>
      </c>
      <c r="B461" s="134" t="s">
        <v>398</v>
      </c>
      <c r="C461" s="136"/>
      <c r="D461" s="137" t="s">
        <v>402</v>
      </c>
      <c r="E461" s="138" t="s">
        <v>403</v>
      </c>
      <c r="F461" s="139">
        <v>12</v>
      </c>
      <c r="G461" s="140">
        <v>164890</v>
      </c>
      <c r="H461" s="141">
        <f t="shared" si="9"/>
        <v>1978680</v>
      </c>
      <c r="I461" s="11" t="s">
        <v>908</v>
      </c>
      <c r="J461" s="135"/>
      <c r="K461" s="135"/>
      <c r="L461" s="142" t="s">
        <v>401</v>
      </c>
      <c r="M461" s="143" t="s">
        <v>206</v>
      </c>
    </row>
    <row r="462" spans="1:13" x14ac:dyDescent="0.2">
      <c r="A462" s="12">
        <v>454</v>
      </c>
      <c r="B462" s="144" t="s">
        <v>404</v>
      </c>
      <c r="C462" s="136"/>
      <c r="D462" s="145" t="s">
        <v>1300</v>
      </c>
      <c r="E462" s="138" t="s">
        <v>405</v>
      </c>
      <c r="F462" s="139">
        <v>1</v>
      </c>
      <c r="G462" s="140">
        <v>4450000</v>
      </c>
      <c r="H462" s="141">
        <f t="shared" si="9"/>
        <v>4450000</v>
      </c>
      <c r="I462" s="11" t="s">
        <v>908</v>
      </c>
      <c r="J462" s="135"/>
      <c r="K462" s="135"/>
      <c r="L462" s="142" t="s">
        <v>406</v>
      </c>
      <c r="M462" s="143" t="s">
        <v>206</v>
      </c>
    </row>
    <row r="463" spans="1:13" x14ac:dyDescent="0.2">
      <c r="A463" s="12">
        <v>455</v>
      </c>
      <c r="B463" s="144" t="s">
        <v>404</v>
      </c>
      <c r="C463" s="136"/>
      <c r="D463" s="137" t="s">
        <v>410</v>
      </c>
      <c r="E463" s="138" t="s">
        <v>411</v>
      </c>
      <c r="F463" s="139">
        <v>1</v>
      </c>
      <c r="G463" s="140">
        <v>5250000</v>
      </c>
      <c r="H463" s="141">
        <f t="shared" si="9"/>
        <v>5250000</v>
      </c>
      <c r="I463" s="11" t="s">
        <v>908</v>
      </c>
      <c r="J463" s="135"/>
      <c r="K463" s="135"/>
      <c r="L463" s="142" t="s">
        <v>412</v>
      </c>
      <c r="M463" s="143" t="s">
        <v>145</v>
      </c>
    </row>
    <row r="464" spans="1:13" x14ac:dyDescent="0.2">
      <c r="A464" s="12">
        <v>456</v>
      </c>
      <c r="B464" s="144" t="s">
        <v>416</v>
      </c>
      <c r="C464" s="136"/>
      <c r="D464" s="145" t="s">
        <v>420</v>
      </c>
      <c r="E464" s="138" t="s">
        <v>417</v>
      </c>
      <c r="F464" s="139">
        <v>3</v>
      </c>
      <c r="G464" s="140">
        <v>129000</v>
      </c>
      <c r="H464" s="141">
        <f t="shared" si="9"/>
        <v>387000</v>
      </c>
      <c r="I464" s="11" t="s">
        <v>908</v>
      </c>
      <c r="J464" s="135"/>
      <c r="K464" s="135"/>
      <c r="L464" s="146" t="s">
        <v>406</v>
      </c>
      <c r="M464" s="147" t="s">
        <v>418</v>
      </c>
    </row>
    <row r="465" spans="1:13" x14ac:dyDescent="0.2">
      <c r="A465" s="12">
        <v>457</v>
      </c>
      <c r="B465" s="144" t="s">
        <v>416</v>
      </c>
      <c r="C465" s="136"/>
      <c r="D465" s="145" t="s">
        <v>419</v>
      </c>
      <c r="E465" s="138" t="s">
        <v>421</v>
      </c>
      <c r="F465" s="139">
        <v>1</v>
      </c>
      <c r="G465" s="140">
        <v>449000</v>
      </c>
      <c r="H465" s="141">
        <f t="shared" si="9"/>
        <v>449000</v>
      </c>
      <c r="I465" s="11" t="s">
        <v>908</v>
      </c>
      <c r="J465" s="135"/>
      <c r="K465" s="135"/>
      <c r="L465" s="146" t="s">
        <v>415</v>
      </c>
      <c r="M465" s="147" t="s">
        <v>145</v>
      </c>
    </row>
    <row r="466" spans="1:13" x14ac:dyDescent="0.2">
      <c r="A466" s="12">
        <v>458</v>
      </c>
      <c r="B466" s="28" t="s">
        <v>413</v>
      </c>
      <c r="C466" s="136"/>
      <c r="D466" s="148" t="s">
        <v>320</v>
      </c>
      <c r="E466" s="135" t="s">
        <v>430</v>
      </c>
      <c r="F466" s="11">
        <v>3</v>
      </c>
      <c r="G466" s="149">
        <v>900000</v>
      </c>
      <c r="H466" s="149">
        <f t="shared" si="9"/>
        <v>2700000</v>
      </c>
      <c r="I466" s="11" t="s">
        <v>908</v>
      </c>
      <c r="J466" s="135"/>
      <c r="K466" s="135"/>
      <c r="L466" s="135" t="s">
        <v>406</v>
      </c>
      <c r="M466" s="150" t="s">
        <v>206</v>
      </c>
    </row>
    <row r="467" spans="1:13" x14ac:dyDescent="0.2">
      <c r="A467" s="12">
        <v>459</v>
      </c>
      <c r="B467" s="28" t="s">
        <v>413</v>
      </c>
      <c r="C467" s="136"/>
      <c r="D467" s="148" t="s">
        <v>414</v>
      </c>
      <c r="E467" s="135" t="s">
        <v>431</v>
      </c>
      <c r="F467" s="11">
        <v>1</v>
      </c>
      <c r="G467" s="149">
        <v>800000</v>
      </c>
      <c r="H467" s="149">
        <f t="shared" si="9"/>
        <v>800000</v>
      </c>
      <c r="I467" s="11" t="s">
        <v>908</v>
      </c>
      <c r="J467" s="135"/>
      <c r="K467" s="135"/>
      <c r="L467" s="135" t="s">
        <v>415</v>
      </c>
      <c r="M467" s="150" t="s">
        <v>145</v>
      </c>
    </row>
    <row r="468" spans="1:13" x14ac:dyDescent="0.2">
      <c r="A468" s="12">
        <v>460</v>
      </c>
      <c r="B468" s="29" t="s">
        <v>310</v>
      </c>
      <c r="C468" s="136"/>
      <c r="D468" s="148" t="s">
        <v>425</v>
      </c>
      <c r="E468" s="135" t="s">
        <v>432</v>
      </c>
      <c r="F468" s="11">
        <v>1</v>
      </c>
      <c r="G468" s="149">
        <v>650000</v>
      </c>
      <c r="H468" s="149">
        <f t="shared" si="9"/>
        <v>650000</v>
      </c>
      <c r="I468" s="11" t="s">
        <v>908</v>
      </c>
      <c r="J468" s="135"/>
      <c r="K468" s="135"/>
      <c r="L468" s="135" t="s">
        <v>406</v>
      </c>
      <c r="M468" s="150" t="s">
        <v>206</v>
      </c>
    </row>
    <row r="469" spans="1:13" x14ac:dyDescent="0.2">
      <c r="A469" s="12">
        <v>461</v>
      </c>
      <c r="B469" s="28" t="s">
        <v>422</v>
      </c>
      <c r="C469" s="136"/>
      <c r="D469" s="148" t="s">
        <v>423</v>
      </c>
      <c r="E469" s="135" t="s">
        <v>433</v>
      </c>
      <c r="F469" s="11">
        <v>2</v>
      </c>
      <c r="G469" s="149">
        <v>169900</v>
      </c>
      <c r="H469" s="149">
        <f t="shared" si="9"/>
        <v>339800</v>
      </c>
      <c r="I469" s="11" t="s">
        <v>908</v>
      </c>
      <c r="J469" s="135"/>
      <c r="K469" s="135"/>
      <c r="L469" s="135" t="s">
        <v>424</v>
      </c>
      <c r="M469" s="150" t="s">
        <v>156</v>
      </c>
    </row>
    <row r="470" spans="1:13" x14ac:dyDescent="0.2">
      <c r="A470" s="12">
        <v>462</v>
      </c>
      <c r="B470" s="28" t="s">
        <v>426</v>
      </c>
      <c r="C470" s="136"/>
      <c r="D470" s="148" t="s">
        <v>427</v>
      </c>
      <c r="E470" s="135" t="s">
        <v>434</v>
      </c>
      <c r="F470" s="11">
        <v>2</v>
      </c>
      <c r="G470" s="149">
        <v>480000</v>
      </c>
      <c r="H470" s="149">
        <f t="shared" si="9"/>
        <v>960000</v>
      </c>
      <c r="I470" s="11" t="s">
        <v>908</v>
      </c>
      <c r="J470" s="135"/>
      <c r="K470" s="135"/>
      <c r="L470" s="135" t="s">
        <v>428</v>
      </c>
      <c r="M470" s="150" t="s">
        <v>429</v>
      </c>
    </row>
    <row r="471" spans="1:13" x14ac:dyDescent="0.2">
      <c r="A471" s="12">
        <v>463</v>
      </c>
      <c r="B471" s="28" t="s">
        <v>435</v>
      </c>
      <c r="C471" s="136"/>
      <c r="D471" s="148" t="s">
        <v>1345</v>
      </c>
      <c r="E471" s="135" t="s">
        <v>436</v>
      </c>
      <c r="F471" s="11">
        <v>1</v>
      </c>
      <c r="G471" s="149">
        <v>1100000</v>
      </c>
      <c r="H471" s="149">
        <f t="shared" si="9"/>
        <v>1100000</v>
      </c>
      <c r="I471" s="11" t="s">
        <v>908</v>
      </c>
      <c r="J471" s="135"/>
      <c r="K471" s="135"/>
      <c r="L471" s="135" t="s">
        <v>437</v>
      </c>
      <c r="M471" s="150" t="s">
        <v>206</v>
      </c>
    </row>
    <row r="472" spans="1:13" x14ac:dyDescent="0.2">
      <c r="A472" s="12">
        <v>464</v>
      </c>
      <c r="B472" s="28" t="s">
        <v>435</v>
      </c>
      <c r="C472" s="136"/>
      <c r="D472" s="148" t="s">
        <v>991</v>
      </c>
      <c r="E472" s="135" t="s">
        <v>438</v>
      </c>
      <c r="F472" s="11">
        <v>1</v>
      </c>
      <c r="G472" s="149">
        <v>700000</v>
      </c>
      <c r="H472" s="149">
        <f t="shared" si="9"/>
        <v>700000</v>
      </c>
      <c r="I472" s="11" t="s">
        <v>908</v>
      </c>
      <c r="J472" s="135"/>
      <c r="K472" s="135"/>
      <c r="L472" s="135" t="s">
        <v>439</v>
      </c>
      <c r="M472" s="150" t="s">
        <v>145</v>
      </c>
    </row>
    <row r="473" spans="1:13" x14ac:dyDescent="0.2">
      <c r="A473" s="12">
        <v>465</v>
      </c>
      <c r="B473" s="28" t="s">
        <v>440</v>
      </c>
      <c r="C473" s="136"/>
      <c r="D473" s="148" t="s">
        <v>496</v>
      </c>
      <c r="E473" s="135" t="s">
        <v>441</v>
      </c>
      <c r="F473" s="11">
        <v>1</v>
      </c>
      <c r="G473" s="149">
        <v>2300000</v>
      </c>
      <c r="H473" s="149">
        <f t="shared" si="9"/>
        <v>2300000</v>
      </c>
      <c r="I473" s="11" t="s">
        <v>908</v>
      </c>
      <c r="J473" s="135"/>
      <c r="K473" s="135"/>
      <c r="L473" s="135" t="s">
        <v>442</v>
      </c>
      <c r="M473" s="150" t="s">
        <v>145</v>
      </c>
    </row>
    <row r="474" spans="1:13" x14ac:dyDescent="0.2">
      <c r="A474" s="12">
        <v>466</v>
      </c>
      <c r="B474" s="28" t="s">
        <v>443</v>
      </c>
      <c r="C474" s="136"/>
      <c r="D474" s="148" t="s">
        <v>444</v>
      </c>
      <c r="E474" s="135" t="s">
        <v>446</v>
      </c>
      <c r="F474" s="11">
        <v>6</v>
      </c>
      <c r="G474" s="149">
        <v>850000</v>
      </c>
      <c r="H474" s="149">
        <f t="shared" si="9"/>
        <v>5100000</v>
      </c>
      <c r="I474" s="11" t="s">
        <v>908</v>
      </c>
      <c r="J474" s="135"/>
      <c r="K474" s="135"/>
      <c r="L474" s="135" t="s">
        <v>445</v>
      </c>
      <c r="M474" s="150" t="s">
        <v>145</v>
      </c>
    </row>
    <row r="475" spans="1:13" x14ac:dyDescent="0.2">
      <c r="A475" s="12">
        <v>467</v>
      </c>
      <c r="B475" s="29" t="s">
        <v>453</v>
      </c>
      <c r="C475" s="136"/>
      <c r="D475" s="148" t="s">
        <v>1147</v>
      </c>
      <c r="E475" s="135" t="s">
        <v>451</v>
      </c>
      <c r="F475" s="11">
        <v>20</v>
      </c>
      <c r="G475" s="149">
        <v>200000</v>
      </c>
      <c r="H475" s="149">
        <f t="shared" si="9"/>
        <v>4000000</v>
      </c>
      <c r="I475" s="11" t="s">
        <v>908</v>
      </c>
      <c r="J475" s="135"/>
      <c r="K475" s="135"/>
      <c r="L475" s="135" t="s">
        <v>452</v>
      </c>
      <c r="M475" s="150" t="s">
        <v>206</v>
      </c>
    </row>
    <row r="476" spans="1:13" x14ac:dyDescent="0.2">
      <c r="A476" s="12">
        <v>468</v>
      </c>
      <c r="B476" s="28" t="s">
        <v>454</v>
      </c>
      <c r="C476" s="136"/>
      <c r="D476" s="148" t="s">
        <v>266</v>
      </c>
      <c r="E476" s="135" t="s">
        <v>455</v>
      </c>
      <c r="F476" s="11">
        <v>1</v>
      </c>
      <c r="G476" s="149">
        <v>5800000</v>
      </c>
      <c r="H476" s="149">
        <f t="shared" si="9"/>
        <v>5800000</v>
      </c>
      <c r="I476" s="11" t="s">
        <v>908</v>
      </c>
      <c r="J476" s="135"/>
      <c r="K476" s="135"/>
      <c r="L476" s="135" t="s">
        <v>456</v>
      </c>
      <c r="M476" s="150" t="s">
        <v>145</v>
      </c>
    </row>
    <row r="477" spans="1:13" x14ac:dyDescent="0.2">
      <c r="A477" s="12">
        <v>469</v>
      </c>
      <c r="B477" s="28" t="s">
        <v>458</v>
      </c>
      <c r="C477" s="136"/>
      <c r="D477" s="148" t="s">
        <v>368</v>
      </c>
      <c r="E477" s="135" t="s">
        <v>490</v>
      </c>
      <c r="F477" s="11">
        <v>3</v>
      </c>
      <c r="G477" s="149">
        <v>1399000</v>
      </c>
      <c r="H477" s="149">
        <f t="shared" si="9"/>
        <v>4197000</v>
      </c>
      <c r="I477" s="11" t="s">
        <v>908</v>
      </c>
      <c r="J477" s="135"/>
      <c r="K477" s="135"/>
      <c r="L477" s="135" t="s">
        <v>488</v>
      </c>
      <c r="M477" s="150" t="s">
        <v>206</v>
      </c>
    </row>
    <row r="478" spans="1:13" x14ac:dyDescent="0.2">
      <c r="A478" s="12">
        <v>470</v>
      </c>
      <c r="B478" s="28" t="s">
        <v>489</v>
      </c>
      <c r="C478" s="136"/>
      <c r="D478" s="148" t="s">
        <v>216</v>
      </c>
      <c r="E478" s="135" t="s">
        <v>491</v>
      </c>
      <c r="F478" s="11">
        <v>3</v>
      </c>
      <c r="G478" s="149">
        <v>1435000</v>
      </c>
      <c r="H478" s="149">
        <f t="shared" si="9"/>
        <v>4305000</v>
      </c>
      <c r="I478" s="11" t="s">
        <v>908</v>
      </c>
      <c r="J478" s="135"/>
      <c r="K478" s="135"/>
      <c r="L478" s="135" t="s">
        <v>492</v>
      </c>
      <c r="M478" s="150" t="s">
        <v>145</v>
      </c>
    </row>
    <row r="479" spans="1:13" x14ac:dyDescent="0.2">
      <c r="A479" s="12">
        <v>471</v>
      </c>
      <c r="B479" s="28" t="s">
        <v>493</v>
      </c>
      <c r="C479" s="133"/>
      <c r="D479" s="133" t="s">
        <v>494</v>
      </c>
      <c r="E479" s="135" t="s">
        <v>495</v>
      </c>
      <c r="F479" s="11">
        <v>1</v>
      </c>
      <c r="G479" s="149">
        <v>4725000</v>
      </c>
      <c r="H479" s="149">
        <f t="shared" si="9"/>
        <v>4725000</v>
      </c>
      <c r="I479" s="11" t="s">
        <v>908</v>
      </c>
      <c r="J479" s="135"/>
      <c r="K479" s="135"/>
      <c r="L479" s="135" t="s">
        <v>492</v>
      </c>
      <c r="M479" s="150" t="s">
        <v>145</v>
      </c>
    </row>
    <row r="480" spans="1:13" x14ac:dyDescent="0.2">
      <c r="A480" s="12">
        <v>472</v>
      </c>
      <c r="B480" s="28" t="s">
        <v>493</v>
      </c>
      <c r="C480" s="133"/>
      <c r="D480" s="133" t="s">
        <v>457</v>
      </c>
      <c r="E480" s="135" t="s">
        <v>497</v>
      </c>
      <c r="F480" s="11">
        <v>1</v>
      </c>
      <c r="G480" s="149">
        <v>5800000</v>
      </c>
      <c r="H480" s="149">
        <f t="shared" si="9"/>
        <v>5800000</v>
      </c>
      <c r="I480" s="11" t="s">
        <v>908</v>
      </c>
      <c r="J480" s="135"/>
      <c r="K480" s="135"/>
      <c r="L480" s="135" t="s">
        <v>500</v>
      </c>
      <c r="M480" s="150" t="s">
        <v>206</v>
      </c>
    </row>
    <row r="481" spans="1:13" x14ac:dyDescent="0.2">
      <c r="A481" s="12">
        <v>473</v>
      </c>
      <c r="B481" s="28" t="s">
        <v>498</v>
      </c>
      <c r="C481" s="133"/>
      <c r="D481" s="133" t="s">
        <v>499</v>
      </c>
      <c r="E481" s="135" t="s">
        <v>503</v>
      </c>
      <c r="F481" s="11">
        <v>12</v>
      </c>
      <c r="G481" s="149">
        <v>325000</v>
      </c>
      <c r="H481" s="149">
        <f t="shared" si="9"/>
        <v>3900000</v>
      </c>
      <c r="I481" s="11" t="s">
        <v>908</v>
      </c>
      <c r="J481" s="135"/>
      <c r="K481" s="135"/>
      <c r="L481" s="135" t="s">
        <v>501</v>
      </c>
      <c r="M481" s="150" t="s">
        <v>206</v>
      </c>
    </row>
    <row r="482" spans="1:13" x14ac:dyDescent="0.2">
      <c r="A482" s="12">
        <v>474</v>
      </c>
      <c r="B482" s="28" t="s">
        <v>498</v>
      </c>
      <c r="C482" s="133"/>
      <c r="D482" s="133" t="s">
        <v>502</v>
      </c>
      <c r="E482" s="135" t="s">
        <v>504</v>
      </c>
      <c r="F482" s="11">
        <v>12</v>
      </c>
      <c r="G482" s="149">
        <v>1175000</v>
      </c>
      <c r="H482" s="149">
        <f t="shared" si="9"/>
        <v>14100000</v>
      </c>
      <c r="I482" s="11" t="s">
        <v>908</v>
      </c>
      <c r="J482" s="135"/>
      <c r="K482" s="135"/>
      <c r="L482" s="135" t="s">
        <v>501</v>
      </c>
      <c r="M482" s="150" t="s">
        <v>206</v>
      </c>
    </row>
    <row r="483" spans="1:13" x14ac:dyDescent="0.2">
      <c r="A483" s="12">
        <v>475</v>
      </c>
      <c r="B483" s="28" t="s">
        <v>517</v>
      </c>
      <c r="C483" s="133"/>
      <c r="D483" s="133" t="s">
        <v>1299</v>
      </c>
      <c r="E483" s="135" t="s">
        <v>505</v>
      </c>
      <c r="F483" s="11">
        <v>1</v>
      </c>
      <c r="G483" s="149">
        <v>3950000</v>
      </c>
      <c r="H483" s="149">
        <f t="shared" si="9"/>
        <v>3950000</v>
      </c>
      <c r="I483" s="11" t="s">
        <v>908</v>
      </c>
      <c r="J483" s="135"/>
      <c r="K483" s="135"/>
      <c r="L483" s="135" t="s">
        <v>516</v>
      </c>
      <c r="M483" s="150" t="s">
        <v>145</v>
      </c>
    </row>
    <row r="484" spans="1:13" x14ac:dyDescent="0.2">
      <c r="A484" s="12">
        <v>476</v>
      </c>
      <c r="B484" s="28" t="s">
        <v>517</v>
      </c>
      <c r="C484" s="133"/>
      <c r="D484" s="133" t="s">
        <v>518</v>
      </c>
      <c r="E484" s="135" t="s">
        <v>524</v>
      </c>
      <c r="F484" s="11">
        <v>1</v>
      </c>
      <c r="G484" s="149">
        <v>1435000</v>
      </c>
      <c r="H484" s="149">
        <f t="shared" si="9"/>
        <v>1435000</v>
      </c>
      <c r="I484" s="11" t="s">
        <v>908</v>
      </c>
      <c r="J484" s="135"/>
      <c r="K484" s="135"/>
      <c r="L484" s="135" t="s">
        <v>516</v>
      </c>
      <c r="M484" s="150" t="s">
        <v>145</v>
      </c>
    </row>
    <row r="485" spans="1:13" x14ac:dyDescent="0.2">
      <c r="A485" s="12">
        <v>477</v>
      </c>
      <c r="B485" s="28" t="s">
        <v>519</v>
      </c>
      <c r="C485" s="133"/>
      <c r="D485" s="133" t="s">
        <v>511</v>
      </c>
      <c r="E485" s="135" t="s">
        <v>520</v>
      </c>
      <c r="F485" s="11">
        <v>15</v>
      </c>
      <c r="G485" s="149">
        <v>175890</v>
      </c>
      <c r="H485" s="149">
        <f t="shared" si="9"/>
        <v>2638350</v>
      </c>
      <c r="I485" s="11" t="s">
        <v>908</v>
      </c>
      <c r="J485" s="135"/>
      <c r="K485" s="135"/>
      <c r="L485" s="135" t="s">
        <v>462</v>
      </c>
      <c r="M485" s="150" t="s">
        <v>145</v>
      </c>
    </row>
    <row r="486" spans="1:13" x14ac:dyDescent="0.2">
      <c r="A486" s="12">
        <v>478</v>
      </c>
      <c r="B486" s="28" t="s">
        <v>519</v>
      </c>
      <c r="C486" s="133"/>
      <c r="D486" s="133" t="s">
        <v>521</v>
      </c>
      <c r="E486" s="135" t="s">
        <v>520</v>
      </c>
      <c r="F486" s="11">
        <v>1</v>
      </c>
      <c r="G486" s="152">
        <v>351670</v>
      </c>
      <c r="H486" s="149">
        <f t="shared" si="9"/>
        <v>351670</v>
      </c>
      <c r="I486" s="11" t="s">
        <v>908</v>
      </c>
      <c r="J486" s="135"/>
      <c r="K486" s="135"/>
      <c r="L486" s="135" t="s">
        <v>462</v>
      </c>
      <c r="M486" s="150" t="s">
        <v>145</v>
      </c>
    </row>
    <row r="487" spans="1:13" x14ac:dyDescent="0.2">
      <c r="A487" s="12">
        <v>479</v>
      </c>
      <c r="B487" s="29" t="s">
        <v>522</v>
      </c>
      <c r="C487" s="133"/>
      <c r="D487" s="133" t="s">
        <v>1298</v>
      </c>
      <c r="E487" s="135" t="s">
        <v>523</v>
      </c>
      <c r="F487" s="11">
        <v>2</v>
      </c>
      <c r="G487" s="149">
        <v>4525000</v>
      </c>
      <c r="H487" s="149">
        <f t="shared" si="9"/>
        <v>9050000</v>
      </c>
      <c r="I487" s="11" t="s">
        <v>908</v>
      </c>
      <c r="J487" s="135"/>
      <c r="K487" s="135"/>
      <c r="L487" s="135" t="s">
        <v>463</v>
      </c>
      <c r="M487" s="150" t="s">
        <v>206</v>
      </c>
    </row>
    <row r="488" spans="1:13" x14ac:dyDescent="0.2">
      <c r="A488" s="12">
        <v>480</v>
      </c>
      <c r="B488" s="28" t="s">
        <v>459</v>
      </c>
      <c r="C488" s="133"/>
      <c r="D488" s="133" t="s">
        <v>460</v>
      </c>
      <c r="E488" s="135" t="s">
        <v>461</v>
      </c>
      <c r="F488" s="11">
        <v>1</v>
      </c>
      <c r="G488" s="149">
        <v>282900000</v>
      </c>
      <c r="H488" s="149">
        <f t="shared" si="9"/>
        <v>282900000</v>
      </c>
      <c r="I488" s="11" t="s">
        <v>908</v>
      </c>
      <c r="J488" s="135"/>
      <c r="K488" s="135"/>
      <c r="L488" s="135" t="s">
        <v>485</v>
      </c>
      <c r="M488" s="150" t="s">
        <v>179</v>
      </c>
    </row>
    <row r="489" spans="1:13" x14ac:dyDescent="0.2">
      <c r="A489" s="12">
        <v>481</v>
      </c>
      <c r="B489" s="28" t="s">
        <v>459</v>
      </c>
      <c r="C489" s="133"/>
      <c r="D489" s="133" t="s">
        <v>464</v>
      </c>
      <c r="E489" s="135" t="s">
        <v>465</v>
      </c>
      <c r="F489" s="11">
        <v>9</v>
      </c>
      <c r="G489" s="149">
        <v>9200000</v>
      </c>
      <c r="H489" s="149">
        <f t="shared" si="9"/>
        <v>82800000</v>
      </c>
      <c r="I489" s="11" t="s">
        <v>908</v>
      </c>
      <c r="J489" s="135"/>
      <c r="K489" s="135"/>
      <c r="L489" s="135" t="s">
        <v>485</v>
      </c>
      <c r="M489" s="150" t="s">
        <v>179</v>
      </c>
    </row>
    <row r="490" spans="1:13" x14ac:dyDescent="0.2">
      <c r="A490" s="12">
        <v>482</v>
      </c>
      <c r="B490" s="28" t="s">
        <v>459</v>
      </c>
      <c r="C490" s="133"/>
      <c r="D490" s="133" t="s">
        <v>466</v>
      </c>
      <c r="E490" s="135" t="s">
        <v>467</v>
      </c>
      <c r="F490" s="11">
        <v>2</v>
      </c>
      <c r="G490" s="149">
        <v>14436500</v>
      </c>
      <c r="H490" s="149">
        <f t="shared" si="9"/>
        <v>28873000</v>
      </c>
      <c r="I490" s="11" t="s">
        <v>908</v>
      </c>
      <c r="J490" s="135"/>
      <c r="K490" s="135"/>
      <c r="L490" s="135" t="s">
        <v>486</v>
      </c>
      <c r="M490" s="150" t="s">
        <v>145</v>
      </c>
    </row>
    <row r="491" spans="1:13" x14ac:dyDescent="0.2">
      <c r="A491" s="12">
        <v>483</v>
      </c>
      <c r="B491" s="28" t="s">
        <v>459</v>
      </c>
      <c r="C491" s="133"/>
      <c r="D491" s="93" t="s">
        <v>468</v>
      </c>
      <c r="E491" s="94" t="s">
        <v>477</v>
      </c>
      <c r="F491" s="95">
        <v>4</v>
      </c>
      <c r="G491" s="96">
        <f>+H491/F491</f>
        <v>9430909</v>
      </c>
      <c r="H491" s="96">
        <v>37723636</v>
      </c>
      <c r="I491" s="11" t="s">
        <v>908</v>
      </c>
      <c r="J491" s="95"/>
      <c r="K491" s="95"/>
      <c r="L491" s="92" t="s">
        <v>469</v>
      </c>
      <c r="M491" s="97" t="s">
        <v>470</v>
      </c>
    </row>
    <row r="492" spans="1:13" x14ac:dyDescent="0.2">
      <c r="A492" s="12">
        <v>484</v>
      </c>
      <c r="B492" s="28" t="s">
        <v>459</v>
      </c>
      <c r="C492" s="133"/>
      <c r="D492" s="93" t="s">
        <v>471</v>
      </c>
      <c r="E492" s="94" t="s">
        <v>478</v>
      </c>
      <c r="F492" s="95">
        <v>2</v>
      </c>
      <c r="G492" s="96">
        <f t="shared" ref="G492:G498" si="10">+H492/F492</f>
        <v>9277272.5</v>
      </c>
      <c r="H492" s="96">
        <v>18554545</v>
      </c>
      <c r="I492" s="11" t="s">
        <v>908</v>
      </c>
      <c r="J492" s="95"/>
      <c r="K492" s="95"/>
      <c r="L492" s="92" t="s">
        <v>469</v>
      </c>
      <c r="M492" s="97" t="s">
        <v>470</v>
      </c>
    </row>
    <row r="493" spans="1:13" x14ac:dyDescent="0.2">
      <c r="A493" s="12">
        <v>485</v>
      </c>
      <c r="B493" s="28" t="s">
        <v>459</v>
      </c>
      <c r="C493" s="133"/>
      <c r="D493" s="93" t="s">
        <v>472</v>
      </c>
      <c r="E493" s="94" t="s">
        <v>479</v>
      </c>
      <c r="F493" s="95">
        <v>2</v>
      </c>
      <c r="G493" s="96">
        <f t="shared" si="10"/>
        <v>5928000</v>
      </c>
      <c r="H493" s="96">
        <v>11856000</v>
      </c>
      <c r="I493" s="11" t="s">
        <v>908</v>
      </c>
      <c r="J493" s="95"/>
      <c r="K493" s="95"/>
      <c r="L493" s="92" t="s">
        <v>469</v>
      </c>
      <c r="M493" s="97" t="s">
        <v>470</v>
      </c>
    </row>
    <row r="494" spans="1:13" x14ac:dyDescent="0.2">
      <c r="A494" s="12">
        <v>486</v>
      </c>
      <c r="B494" s="28" t="s">
        <v>459</v>
      </c>
      <c r="C494" s="133"/>
      <c r="D494" s="93" t="s">
        <v>487</v>
      </c>
      <c r="E494" s="94" t="s">
        <v>480</v>
      </c>
      <c r="F494" s="95">
        <v>4</v>
      </c>
      <c r="G494" s="96">
        <f t="shared" si="10"/>
        <v>4431818.25</v>
      </c>
      <c r="H494" s="96">
        <v>17727273</v>
      </c>
      <c r="I494" s="11" t="s">
        <v>908</v>
      </c>
      <c r="J494" s="95"/>
      <c r="K494" s="95"/>
      <c r="L494" s="92" t="s">
        <v>469</v>
      </c>
      <c r="M494" s="97" t="s">
        <v>470</v>
      </c>
    </row>
    <row r="495" spans="1:13" x14ac:dyDescent="0.2">
      <c r="A495" s="12">
        <v>487</v>
      </c>
      <c r="B495" s="28" t="s">
        <v>459</v>
      </c>
      <c r="C495" s="133"/>
      <c r="D495" s="93" t="s">
        <v>473</v>
      </c>
      <c r="E495" s="94" t="s">
        <v>481</v>
      </c>
      <c r="F495" s="95">
        <v>1</v>
      </c>
      <c r="G495" s="96">
        <f t="shared" si="10"/>
        <v>13886364</v>
      </c>
      <c r="H495" s="96">
        <v>13886364</v>
      </c>
      <c r="I495" s="11" t="s">
        <v>908</v>
      </c>
      <c r="J495" s="95"/>
      <c r="K495" s="95"/>
      <c r="L495" s="92" t="s">
        <v>469</v>
      </c>
      <c r="M495" s="97" t="s">
        <v>470</v>
      </c>
    </row>
    <row r="496" spans="1:13" x14ac:dyDescent="0.2">
      <c r="A496" s="12">
        <v>488</v>
      </c>
      <c r="B496" s="28" t="s">
        <v>459</v>
      </c>
      <c r="C496" s="133"/>
      <c r="D496" s="93" t="s">
        <v>474</v>
      </c>
      <c r="E496" s="94" t="s">
        <v>482</v>
      </c>
      <c r="F496" s="95">
        <v>1</v>
      </c>
      <c r="G496" s="96">
        <f t="shared" si="10"/>
        <v>10045455</v>
      </c>
      <c r="H496" s="96">
        <v>10045455</v>
      </c>
      <c r="I496" s="11" t="s">
        <v>908</v>
      </c>
      <c r="J496" s="95"/>
      <c r="K496" s="95"/>
      <c r="L496" s="92" t="s">
        <v>469</v>
      </c>
      <c r="M496" s="97" t="s">
        <v>470</v>
      </c>
    </row>
    <row r="497" spans="1:13" x14ac:dyDescent="0.2">
      <c r="A497" s="12">
        <v>489</v>
      </c>
      <c r="B497" s="28" t="s">
        <v>459</v>
      </c>
      <c r="C497" s="133"/>
      <c r="D497" s="93" t="s">
        <v>475</v>
      </c>
      <c r="E497" s="94" t="s">
        <v>483</v>
      </c>
      <c r="F497" s="95">
        <v>1</v>
      </c>
      <c r="G497" s="96">
        <f t="shared" si="10"/>
        <v>7500000</v>
      </c>
      <c r="H497" s="96">
        <v>7500000</v>
      </c>
      <c r="I497" s="11" t="s">
        <v>908</v>
      </c>
      <c r="J497" s="95"/>
      <c r="K497" s="95"/>
      <c r="L497" s="92" t="s">
        <v>469</v>
      </c>
      <c r="M497" s="97" t="s">
        <v>470</v>
      </c>
    </row>
    <row r="498" spans="1:13" x14ac:dyDescent="0.2">
      <c r="A498" s="12">
        <v>490</v>
      </c>
      <c r="B498" s="28" t="s">
        <v>459</v>
      </c>
      <c r="C498" s="133"/>
      <c r="D498" s="93" t="s">
        <v>476</v>
      </c>
      <c r="E498" s="94" t="s">
        <v>484</v>
      </c>
      <c r="F498" s="95">
        <v>1</v>
      </c>
      <c r="G498" s="96">
        <f t="shared" si="10"/>
        <v>7500000</v>
      </c>
      <c r="H498" s="96">
        <v>7500000</v>
      </c>
      <c r="I498" s="11" t="s">
        <v>908</v>
      </c>
      <c r="J498" s="95"/>
      <c r="K498" s="95"/>
      <c r="L498" s="92" t="s">
        <v>469</v>
      </c>
      <c r="M498" s="97" t="s">
        <v>470</v>
      </c>
    </row>
    <row r="499" spans="1:13" x14ac:dyDescent="0.2">
      <c r="A499" s="12">
        <v>491</v>
      </c>
      <c r="B499" s="28">
        <v>2009</v>
      </c>
      <c r="C499" s="133"/>
      <c r="D499" s="93" t="s">
        <v>311</v>
      </c>
      <c r="E499" s="94" t="s">
        <v>312</v>
      </c>
      <c r="F499" s="95">
        <v>2</v>
      </c>
      <c r="G499" s="96"/>
      <c r="H499" s="96"/>
      <c r="I499" s="95"/>
      <c r="J499" s="95"/>
      <c r="K499" s="95"/>
      <c r="L499" s="92" t="s">
        <v>469</v>
      </c>
      <c r="M499" s="97" t="s">
        <v>470</v>
      </c>
    </row>
    <row r="500" spans="1:13" x14ac:dyDescent="0.2">
      <c r="A500" s="12">
        <v>492</v>
      </c>
      <c r="B500" s="28">
        <v>2009</v>
      </c>
      <c r="C500" s="133"/>
      <c r="D500" s="93" t="s">
        <v>313</v>
      </c>
      <c r="E500" s="94" t="s">
        <v>314</v>
      </c>
      <c r="F500" s="95">
        <v>2</v>
      </c>
      <c r="G500" s="96"/>
      <c r="H500" s="96"/>
      <c r="I500" s="95"/>
      <c r="J500" s="95"/>
      <c r="K500" s="95"/>
      <c r="L500" s="92" t="s">
        <v>469</v>
      </c>
      <c r="M500" s="97" t="s">
        <v>470</v>
      </c>
    </row>
    <row r="501" spans="1:13" x14ac:dyDescent="0.2">
      <c r="A501" s="12">
        <v>493</v>
      </c>
      <c r="B501" s="28">
        <v>2009</v>
      </c>
      <c r="C501" s="133"/>
      <c r="D501" s="93" t="s">
        <v>315</v>
      </c>
      <c r="E501" s="94" t="s">
        <v>316</v>
      </c>
      <c r="F501" s="95">
        <v>2</v>
      </c>
      <c r="G501" s="96"/>
      <c r="H501" s="96"/>
      <c r="I501" s="95"/>
      <c r="J501" s="95"/>
      <c r="K501" s="95"/>
      <c r="L501" s="92" t="s">
        <v>317</v>
      </c>
      <c r="M501" s="97" t="s">
        <v>364</v>
      </c>
    </row>
    <row r="502" spans="1:13" x14ac:dyDescent="0.2">
      <c r="A502" s="12">
        <v>494</v>
      </c>
      <c r="B502" s="28" t="s">
        <v>447</v>
      </c>
      <c r="C502" s="133"/>
      <c r="D502" s="93" t="s">
        <v>448</v>
      </c>
      <c r="E502" s="94" t="s">
        <v>449</v>
      </c>
      <c r="F502" s="95">
        <v>1</v>
      </c>
      <c r="G502" s="96">
        <v>1100000</v>
      </c>
      <c r="H502" s="149">
        <f>+F502*G502</f>
        <v>1100000</v>
      </c>
      <c r="I502" s="11" t="s">
        <v>908</v>
      </c>
      <c r="J502" s="95"/>
      <c r="K502" s="95"/>
      <c r="L502" s="92" t="s">
        <v>450</v>
      </c>
      <c r="M502" s="97" t="s">
        <v>364</v>
      </c>
    </row>
    <row r="503" spans="1:13" x14ac:dyDescent="0.2">
      <c r="A503" s="12">
        <v>495</v>
      </c>
      <c r="B503" s="28" t="s">
        <v>407</v>
      </c>
      <c r="C503" s="133"/>
      <c r="D503" s="93" t="s">
        <v>1297</v>
      </c>
      <c r="E503" s="94" t="s">
        <v>408</v>
      </c>
      <c r="F503" s="95">
        <v>1</v>
      </c>
      <c r="G503" s="96">
        <v>4585000</v>
      </c>
      <c r="H503" s="149">
        <f>+F503*G503</f>
        <v>4585000</v>
      </c>
      <c r="I503" s="11" t="s">
        <v>908</v>
      </c>
      <c r="J503" s="95"/>
      <c r="K503" s="95"/>
      <c r="L503" s="92" t="s">
        <v>409</v>
      </c>
      <c r="M503" s="97" t="s">
        <v>145</v>
      </c>
    </row>
    <row r="504" spans="1:13" x14ac:dyDescent="0.2">
      <c r="A504" s="12">
        <v>496</v>
      </c>
      <c r="B504" s="28" t="s">
        <v>248</v>
      </c>
      <c r="C504" s="133"/>
      <c r="D504" s="93" t="s">
        <v>368</v>
      </c>
      <c r="E504" s="94" t="s">
        <v>249</v>
      </c>
      <c r="F504" s="95">
        <v>2</v>
      </c>
      <c r="G504" s="96">
        <v>1090000</v>
      </c>
      <c r="H504" s="149">
        <f t="shared" ref="H504:H541" si="11">+F504*G504</f>
        <v>2180000</v>
      </c>
      <c r="I504" s="11" t="s">
        <v>908</v>
      </c>
      <c r="J504" s="95"/>
      <c r="K504" s="95"/>
      <c r="L504" s="92" t="s">
        <v>406</v>
      </c>
      <c r="M504" s="97" t="s">
        <v>206</v>
      </c>
    </row>
    <row r="505" spans="1:13" x14ac:dyDescent="0.2">
      <c r="A505" s="12">
        <v>497</v>
      </c>
      <c r="B505" s="28" t="s">
        <v>141</v>
      </c>
      <c r="C505" s="133"/>
      <c r="D505" s="93" t="s">
        <v>311</v>
      </c>
      <c r="E505" s="135" t="s">
        <v>126</v>
      </c>
      <c r="F505" s="11">
        <v>1</v>
      </c>
      <c r="G505" s="149">
        <v>6875000</v>
      </c>
      <c r="H505" s="149">
        <f t="shared" si="11"/>
        <v>6875000</v>
      </c>
      <c r="I505" s="11" t="s">
        <v>908</v>
      </c>
      <c r="J505" s="135"/>
      <c r="K505" s="135"/>
      <c r="L505" s="135" t="s">
        <v>125</v>
      </c>
      <c r="M505" s="150" t="s">
        <v>206</v>
      </c>
    </row>
    <row r="506" spans="1:13" x14ac:dyDescent="0.2">
      <c r="A506" s="12">
        <v>498</v>
      </c>
      <c r="B506" s="28" t="s">
        <v>142</v>
      </c>
      <c r="C506" s="133"/>
      <c r="D506" s="133" t="s">
        <v>134</v>
      </c>
      <c r="E506" s="135" t="s">
        <v>135</v>
      </c>
      <c r="F506" s="11">
        <v>2</v>
      </c>
      <c r="G506" s="149">
        <v>1269000</v>
      </c>
      <c r="H506" s="149">
        <f t="shared" si="11"/>
        <v>2538000</v>
      </c>
      <c r="I506" s="11" t="s">
        <v>908</v>
      </c>
      <c r="J506" s="135"/>
      <c r="K506" s="135"/>
      <c r="L506" s="92" t="s">
        <v>406</v>
      </c>
      <c r="M506" s="97" t="s">
        <v>206</v>
      </c>
    </row>
    <row r="507" spans="1:13" x14ac:dyDescent="0.2">
      <c r="A507" s="12">
        <v>499</v>
      </c>
      <c r="B507" s="28" t="s">
        <v>142</v>
      </c>
      <c r="C507" s="133"/>
      <c r="D507" s="133" t="s">
        <v>136</v>
      </c>
      <c r="E507" s="135" t="s">
        <v>137</v>
      </c>
      <c r="F507" s="11">
        <v>2</v>
      </c>
      <c r="G507" s="149">
        <v>271818</v>
      </c>
      <c r="H507" s="149">
        <f t="shared" si="11"/>
        <v>543636</v>
      </c>
      <c r="I507" s="11" t="s">
        <v>908</v>
      </c>
      <c r="J507" s="135"/>
      <c r="K507" s="135"/>
      <c r="L507" s="135" t="s">
        <v>415</v>
      </c>
      <c r="M507" s="150" t="s">
        <v>145</v>
      </c>
    </row>
    <row r="508" spans="1:13" x14ac:dyDescent="0.2">
      <c r="A508" s="12">
        <v>500</v>
      </c>
      <c r="B508" s="28" t="s">
        <v>142</v>
      </c>
      <c r="C508" s="133"/>
      <c r="D508" s="133" t="s">
        <v>138</v>
      </c>
      <c r="E508" s="135" t="s">
        <v>139</v>
      </c>
      <c r="F508" s="11">
        <v>1</v>
      </c>
      <c r="G508" s="153">
        <v>299910</v>
      </c>
      <c r="H508" s="149">
        <f t="shared" si="11"/>
        <v>299910</v>
      </c>
      <c r="I508" s="11" t="s">
        <v>908</v>
      </c>
      <c r="J508" s="135"/>
      <c r="K508" s="135"/>
      <c r="L508" s="135" t="s">
        <v>140</v>
      </c>
      <c r="M508" s="150" t="s">
        <v>145</v>
      </c>
    </row>
    <row r="509" spans="1:13" x14ac:dyDescent="0.2">
      <c r="A509" s="12">
        <v>501</v>
      </c>
      <c r="B509" s="28" t="s">
        <v>81</v>
      </c>
      <c r="C509" s="133"/>
      <c r="D509" s="133" t="s">
        <v>1296</v>
      </c>
      <c r="E509" s="135" t="s">
        <v>82</v>
      </c>
      <c r="F509" s="11">
        <v>2</v>
      </c>
      <c r="G509" s="149">
        <v>3235000</v>
      </c>
      <c r="H509" s="149">
        <f t="shared" si="11"/>
        <v>6470000</v>
      </c>
      <c r="I509" s="11" t="s">
        <v>908</v>
      </c>
      <c r="J509" s="135"/>
      <c r="K509" s="135"/>
      <c r="L509" s="135" t="s">
        <v>83</v>
      </c>
      <c r="M509" s="150" t="s">
        <v>156</v>
      </c>
    </row>
    <row r="510" spans="1:13" x14ac:dyDescent="0.2">
      <c r="A510" s="12">
        <v>502</v>
      </c>
      <c r="B510" s="28" t="s">
        <v>84</v>
      </c>
      <c r="C510" s="133"/>
      <c r="D510" s="133" t="s">
        <v>1295</v>
      </c>
      <c r="E510" s="135" t="s">
        <v>85</v>
      </c>
      <c r="F510" s="11">
        <v>1</v>
      </c>
      <c r="G510" s="149">
        <v>2900000</v>
      </c>
      <c r="H510" s="149">
        <f t="shared" si="11"/>
        <v>2900000</v>
      </c>
      <c r="I510" s="11" t="s">
        <v>908</v>
      </c>
      <c r="J510" s="135"/>
      <c r="K510" s="135"/>
      <c r="L510" s="135" t="s">
        <v>383</v>
      </c>
      <c r="M510" s="150" t="s">
        <v>145</v>
      </c>
    </row>
    <row r="511" spans="1:13" x14ac:dyDescent="0.2">
      <c r="A511" s="12">
        <v>503</v>
      </c>
      <c r="B511" s="28" t="s">
        <v>84</v>
      </c>
      <c r="C511" s="133"/>
      <c r="D511" s="133" t="s">
        <v>1294</v>
      </c>
      <c r="E511" s="135" t="s">
        <v>86</v>
      </c>
      <c r="F511" s="11">
        <v>1</v>
      </c>
      <c r="G511" s="149">
        <v>3100000</v>
      </c>
      <c r="H511" s="149">
        <f t="shared" si="11"/>
        <v>3100000</v>
      </c>
      <c r="I511" s="11" t="s">
        <v>908</v>
      </c>
      <c r="J511" s="135"/>
      <c r="K511" s="135"/>
      <c r="L511" s="135" t="s">
        <v>87</v>
      </c>
      <c r="M511" s="150" t="s">
        <v>145</v>
      </c>
    </row>
    <row r="512" spans="1:13" x14ac:dyDescent="0.2">
      <c r="A512" s="12">
        <v>504</v>
      </c>
      <c r="B512" s="28" t="s">
        <v>1445</v>
      </c>
      <c r="C512" s="133"/>
      <c r="D512" s="133" t="s">
        <v>1446</v>
      </c>
      <c r="E512" s="135" t="s">
        <v>1447</v>
      </c>
      <c r="F512" s="11">
        <v>3</v>
      </c>
      <c r="G512" s="149">
        <v>2325000</v>
      </c>
      <c r="H512" s="149">
        <f t="shared" si="11"/>
        <v>6975000</v>
      </c>
      <c r="I512" s="11" t="s">
        <v>908</v>
      </c>
      <c r="J512" s="135"/>
      <c r="K512" s="135"/>
      <c r="L512" s="135" t="s">
        <v>1448</v>
      </c>
      <c r="M512" s="150" t="s">
        <v>145</v>
      </c>
    </row>
    <row r="513" spans="1:13" x14ac:dyDescent="0.2">
      <c r="A513" s="12">
        <v>505</v>
      </c>
      <c r="B513" s="28" t="s">
        <v>1445</v>
      </c>
      <c r="C513" s="133"/>
      <c r="D513" s="133" t="s">
        <v>1449</v>
      </c>
      <c r="E513" s="135" t="s">
        <v>1451</v>
      </c>
      <c r="F513" s="11">
        <v>1</v>
      </c>
      <c r="G513" s="149">
        <v>4955000</v>
      </c>
      <c r="H513" s="149">
        <f t="shared" si="11"/>
        <v>4955000</v>
      </c>
      <c r="I513" s="11" t="s">
        <v>908</v>
      </c>
      <c r="J513" s="135"/>
      <c r="K513" s="135"/>
      <c r="L513" s="135" t="s">
        <v>1448</v>
      </c>
      <c r="M513" s="150" t="s">
        <v>145</v>
      </c>
    </row>
    <row r="514" spans="1:13" x14ac:dyDescent="0.2">
      <c r="A514" s="12">
        <v>506</v>
      </c>
      <c r="B514" s="28" t="s">
        <v>1445</v>
      </c>
      <c r="C514" s="133"/>
      <c r="D514" s="133" t="s">
        <v>1450</v>
      </c>
      <c r="E514" s="135" t="s">
        <v>1451</v>
      </c>
      <c r="F514" s="11">
        <v>1</v>
      </c>
      <c r="G514" s="149">
        <v>3640000</v>
      </c>
      <c r="H514" s="149">
        <f t="shared" si="11"/>
        <v>3640000</v>
      </c>
      <c r="I514" s="11" t="s">
        <v>908</v>
      </c>
      <c r="J514" s="135"/>
      <c r="K514" s="135"/>
      <c r="L514" s="135" t="s">
        <v>1448</v>
      </c>
      <c r="M514" s="150" t="s">
        <v>145</v>
      </c>
    </row>
    <row r="515" spans="1:13" x14ac:dyDescent="0.2">
      <c r="A515" s="12">
        <v>507</v>
      </c>
      <c r="B515" s="28" t="s">
        <v>1452</v>
      </c>
      <c r="C515" s="133"/>
      <c r="D515" s="133" t="s">
        <v>1453</v>
      </c>
      <c r="E515" s="135" t="s">
        <v>1454</v>
      </c>
      <c r="F515" s="11">
        <v>1</v>
      </c>
      <c r="G515" s="149">
        <v>6875000</v>
      </c>
      <c r="H515" s="149">
        <f t="shared" si="11"/>
        <v>6875000</v>
      </c>
      <c r="I515" s="11" t="s">
        <v>908</v>
      </c>
      <c r="J515" s="135"/>
      <c r="K515" s="135"/>
      <c r="L515" s="135" t="s">
        <v>1455</v>
      </c>
      <c r="M515" s="150" t="s">
        <v>206</v>
      </c>
    </row>
    <row r="516" spans="1:13" ht="15.75" x14ac:dyDescent="0.25">
      <c r="A516" s="12">
        <v>508</v>
      </c>
      <c r="B516" s="155" t="s">
        <v>1452</v>
      </c>
      <c r="C516" s="133"/>
      <c r="D516" s="133" t="s">
        <v>1293</v>
      </c>
      <c r="E516" s="135" t="s">
        <v>1182</v>
      </c>
      <c r="F516" s="11">
        <v>2</v>
      </c>
      <c r="G516" s="149">
        <v>4070000</v>
      </c>
      <c r="H516" s="149">
        <f t="shared" si="11"/>
        <v>8140000</v>
      </c>
      <c r="I516" s="11" t="s">
        <v>908</v>
      </c>
      <c r="J516" s="135"/>
      <c r="K516" s="135"/>
      <c r="L516" s="135" t="s">
        <v>1456</v>
      </c>
      <c r="M516" s="150" t="s">
        <v>145</v>
      </c>
    </row>
    <row r="517" spans="1:13" ht="15.75" x14ac:dyDescent="0.25">
      <c r="A517" s="12">
        <v>509</v>
      </c>
      <c r="B517" s="155" t="s">
        <v>1187</v>
      </c>
      <c r="C517" s="133"/>
      <c r="D517" s="133" t="s">
        <v>1293</v>
      </c>
      <c r="E517" s="135" t="s">
        <v>1183</v>
      </c>
      <c r="F517" s="11">
        <v>2</v>
      </c>
      <c r="G517" s="149">
        <v>4070000</v>
      </c>
      <c r="H517" s="149">
        <f>+F517*G517</f>
        <v>8140000</v>
      </c>
      <c r="I517" s="11" t="s">
        <v>908</v>
      </c>
      <c r="J517" s="135"/>
      <c r="K517" s="135"/>
      <c r="L517" s="135" t="s">
        <v>1456</v>
      </c>
      <c r="M517" s="150"/>
    </row>
    <row r="518" spans="1:13" ht="15.75" x14ac:dyDescent="0.25">
      <c r="A518" s="12">
        <v>510</v>
      </c>
      <c r="B518" s="155" t="s">
        <v>636</v>
      </c>
      <c r="C518" s="133"/>
      <c r="D518" s="133" t="s">
        <v>1293</v>
      </c>
      <c r="E518" s="135" t="s">
        <v>1184</v>
      </c>
      <c r="F518" s="11">
        <v>2</v>
      </c>
      <c r="G518" s="149">
        <v>4070000</v>
      </c>
      <c r="H518" s="149">
        <f>+F518*G518</f>
        <v>8140000</v>
      </c>
      <c r="I518" s="11" t="s">
        <v>908</v>
      </c>
      <c r="J518" s="135"/>
      <c r="K518" s="135"/>
      <c r="L518" s="135" t="s">
        <v>1456</v>
      </c>
      <c r="M518" s="150"/>
    </row>
    <row r="519" spans="1:13" ht="15.75" x14ac:dyDescent="0.25">
      <c r="A519" s="12">
        <v>511</v>
      </c>
      <c r="B519" s="155" t="s">
        <v>63</v>
      </c>
      <c r="C519" s="133"/>
      <c r="D519" s="133" t="s">
        <v>1293</v>
      </c>
      <c r="E519" s="135" t="s">
        <v>1185</v>
      </c>
      <c r="F519" s="11">
        <v>2</v>
      </c>
      <c r="G519" s="149">
        <v>4070000</v>
      </c>
      <c r="H519" s="149">
        <f>+F519*G519</f>
        <v>8140000</v>
      </c>
      <c r="I519" s="11" t="s">
        <v>908</v>
      </c>
      <c r="J519" s="135"/>
      <c r="K519" s="135"/>
      <c r="L519" s="135" t="s">
        <v>1456</v>
      </c>
      <c r="M519" s="150"/>
    </row>
    <row r="520" spans="1:13" ht="15.75" x14ac:dyDescent="0.25">
      <c r="A520" s="12">
        <v>512</v>
      </c>
      <c r="B520" s="155" t="s">
        <v>1232</v>
      </c>
      <c r="C520" s="133"/>
      <c r="D520" s="133" t="s">
        <v>1293</v>
      </c>
      <c r="E520" s="135" t="s">
        <v>1186</v>
      </c>
      <c r="F520" s="11">
        <v>2</v>
      </c>
      <c r="G520" s="149">
        <v>4070000</v>
      </c>
      <c r="H520" s="149">
        <f>+F520*G520</f>
        <v>8140000</v>
      </c>
      <c r="I520" s="11" t="s">
        <v>908</v>
      </c>
      <c r="J520" s="135"/>
      <c r="K520" s="135"/>
      <c r="L520" s="135" t="s">
        <v>1456</v>
      </c>
      <c r="M520" s="150"/>
    </row>
    <row r="521" spans="1:13" x14ac:dyDescent="0.2">
      <c r="A521" s="12">
        <v>513</v>
      </c>
      <c r="B521" s="28" t="s">
        <v>1263</v>
      </c>
      <c r="C521" s="133"/>
      <c r="D521" s="133" t="s">
        <v>1387</v>
      </c>
      <c r="E521" s="135" t="s">
        <v>1388</v>
      </c>
      <c r="F521" s="11">
        <v>1</v>
      </c>
      <c r="G521" s="149">
        <v>1070000</v>
      </c>
      <c r="H521" s="149">
        <f t="shared" si="11"/>
        <v>1070000</v>
      </c>
      <c r="I521" s="11" t="s">
        <v>908</v>
      </c>
      <c r="J521" s="135"/>
      <c r="K521" s="135"/>
      <c r="L521" s="135" t="s">
        <v>1389</v>
      </c>
      <c r="M521" s="150" t="s">
        <v>145</v>
      </c>
    </row>
    <row r="522" spans="1:13" x14ac:dyDescent="0.2">
      <c r="A522" s="12">
        <v>514</v>
      </c>
      <c r="B522" s="28" t="s">
        <v>1262</v>
      </c>
      <c r="C522" s="133"/>
      <c r="D522" s="133" t="s">
        <v>1258</v>
      </c>
      <c r="E522" s="135" t="s">
        <v>1259</v>
      </c>
      <c r="F522" s="11">
        <v>40</v>
      </c>
      <c r="G522" s="149">
        <v>135000</v>
      </c>
      <c r="H522" s="149">
        <f t="shared" si="11"/>
        <v>5400000</v>
      </c>
      <c r="I522" s="11" t="s">
        <v>908</v>
      </c>
      <c r="J522" s="135"/>
      <c r="K522" s="135"/>
      <c r="L522" s="135" t="s">
        <v>1260</v>
      </c>
      <c r="M522" s="150" t="s">
        <v>206</v>
      </c>
    </row>
    <row r="523" spans="1:13" x14ac:dyDescent="0.2">
      <c r="A523" s="12">
        <v>515</v>
      </c>
      <c r="B523" s="28" t="s">
        <v>1261</v>
      </c>
      <c r="C523" s="133"/>
      <c r="D523" s="133" t="s">
        <v>1264</v>
      </c>
      <c r="E523" s="135" t="s">
        <v>1265</v>
      </c>
      <c r="F523" s="11">
        <v>1</v>
      </c>
      <c r="G523" s="149">
        <v>1050000</v>
      </c>
      <c r="H523" s="149">
        <f t="shared" si="11"/>
        <v>1050000</v>
      </c>
      <c r="I523" s="11" t="s">
        <v>908</v>
      </c>
      <c r="J523" s="135"/>
      <c r="K523" s="135"/>
      <c r="L523" s="135" t="s">
        <v>1177</v>
      </c>
      <c r="M523" s="150" t="s">
        <v>145</v>
      </c>
    </row>
    <row r="524" spans="1:13" x14ac:dyDescent="0.2">
      <c r="A524" s="12">
        <v>516</v>
      </c>
      <c r="B524" s="28" t="s">
        <v>1261</v>
      </c>
      <c r="C524" s="133"/>
      <c r="D524" s="133" t="s">
        <v>1266</v>
      </c>
      <c r="E524" s="135" t="s">
        <v>1267</v>
      </c>
      <c r="F524" s="11">
        <v>1</v>
      </c>
      <c r="G524" s="149">
        <v>2749000</v>
      </c>
      <c r="H524" s="149">
        <f t="shared" si="11"/>
        <v>2749000</v>
      </c>
      <c r="I524" s="11" t="s">
        <v>908</v>
      </c>
      <c r="J524" s="135"/>
      <c r="K524" s="135"/>
      <c r="L524" s="135" t="s">
        <v>445</v>
      </c>
      <c r="M524" s="150" t="s">
        <v>145</v>
      </c>
    </row>
    <row r="525" spans="1:13" ht="15.75" x14ac:dyDescent="0.25">
      <c r="A525" s="12">
        <v>517</v>
      </c>
      <c r="B525" s="154" t="s">
        <v>634</v>
      </c>
      <c r="C525" s="133"/>
      <c r="D525" s="133" t="s">
        <v>1268</v>
      </c>
      <c r="E525" s="135" t="s">
        <v>1188</v>
      </c>
      <c r="F525" s="11">
        <v>3</v>
      </c>
      <c r="G525" s="149">
        <v>6875000</v>
      </c>
      <c r="H525" s="149">
        <f t="shared" si="11"/>
        <v>20625000</v>
      </c>
      <c r="I525" s="11" t="s">
        <v>908</v>
      </c>
      <c r="J525" s="135"/>
      <c r="K525" s="135"/>
      <c r="L525" s="135" t="s">
        <v>1092</v>
      </c>
      <c r="M525" s="150" t="s">
        <v>1269</v>
      </c>
    </row>
    <row r="526" spans="1:13" ht="15.75" x14ac:dyDescent="0.25">
      <c r="A526" s="12">
        <v>518</v>
      </c>
      <c r="B526" s="154" t="s">
        <v>378</v>
      </c>
      <c r="C526" s="133"/>
      <c r="D526" s="133" t="s">
        <v>1268</v>
      </c>
      <c r="E526" s="135" t="s">
        <v>1189</v>
      </c>
      <c r="F526" s="11">
        <v>3</v>
      </c>
      <c r="G526" s="149">
        <v>6875000</v>
      </c>
      <c r="H526" s="149">
        <f>+F526*G526</f>
        <v>20625000</v>
      </c>
      <c r="I526" s="11" t="s">
        <v>908</v>
      </c>
      <c r="J526" s="135"/>
      <c r="K526" s="135"/>
      <c r="L526" s="135" t="s">
        <v>1093</v>
      </c>
      <c r="M526" s="150"/>
    </row>
    <row r="527" spans="1:13" ht="15.75" x14ac:dyDescent="0.25">
      <c r="A527" s="12">
        <v>519</v>
      </c>
      <c r="B527" s="154" t="s">
        <v>1233</v>
      </c>
      <c r="C527" s="133"/>
      <c r="D527" s="133" t="s">
        <v>1268</v>
      </c>
      <c r="E527" s="135" t="s">
        <v>1190</v>
      </c>
      <c r="F527" s="11">
        <v>3</v>
      </c>
      <c r="G527" s="149">
        <v>6875000</v>
      </c>
      <c r="H527" s="149">
        <f>+F527*G527</f>
        <v>20625000</v>
      </c>
      <c r="I527" s="11" t="s">
        <v>908</v>
      </c>
      <c r="J527" s="135"/>
      <c r="K527" s="135"/>
      <c r="L527" s="135" t="s">
        <v>1094</v>
      </c>
      <c r="M527" s="150"/>
    </row>
    <row r="528" spans="1:13" x14ac:dyDescent="0.2">
      <c r="A528" s="12">
        <v>521</v>
      </c>
      <c r="B528" s="28" t="s">
        <v>635</v>
      </c>
      <c r="C528" s="133"/>
      <c r="D528" s="133" t="s">
        <v>875</v>
      </c>
      <c r="E528" s="135" t="s">
        <v>876</v>
      </c>
      <c r="F528" s="135">
        <v>1</v>
      </c>
      <c r="G528" s="149">
        <v>10525000</v>
      </c>
      <c r="H528" s="149">
        <f t="shared" si="11"/>
        <v>10525000</v>
      </c>
      <c r="I528" s="11" t="s">
        <v>908</v>
      </c>
      <c r="J528" s="135"/>
      <c r="K528" s="135"/>
      <c r="L528" s="135" t="s">
        <v>877</v>
      </c>
      <c r="M528" s="150" t="s">
        <v>206</v>
      </c>
    </row>
    <row r="529" spans="1:13" x14ac:dyDescent="0.2">
      <c r="A529" s="12">
        <v>522</v>
      </c>
      <c r="B529" s="28" t="s">
        <v>635</v>
      </c>
      <c r="C529" s="133"/>
      <c r="D529" s="133" t="s">
        <v>878</v>
      </c>
      <c r="E529" s="135" t="s">
        <v>879</v>
      </c>
      <c r="F529" s="135">
        <v>18</v>
      </c>
      <c r="G529" s="149">
        <v>2375000</v>
      </c>
      <c r="H529" s="149">
        <f t="shared" si="11"/>
        <v>42750000</v>
      </c>
      <c r="I529" s="11" t="s">
        <v>908</v>
      </c>
      <c r="J529" s="135"/>
      <c r="K529" s="135"/>
      <c r="L529" s="135" t="s">
        <v>877</v>
      </c>
      <c r="M529" s="150" t="s">
        <v>206</v>
      </c>
    </row>
    <row r="530" spans="1:13" x14ac:dyDescent="0.2">
      <c r="A530" s="12">
        <v>523</v>
      </c>
      <c r="B530" s="28" t="s">
        <v>635</v>
      </c>
      <c r="C530" s="133"/>
      <c r="D530" s="133" t="s">
        <v>1446</v>
      </c>
      <c r="E530" s="135" t="s">
        <v>1350</v>
      </c>
      <c r="F530" s="135">
        <v>2</v>
      </c>
      <c r="G530" s="149">
        <v>2325000</v>
      </c>
      <c r="H530" s="149">
        <f t="shared" si="11"/>
        <v>4650000</v>
      </c>
      <c r="I530" s="11" t="s">
        <v>908</v>
      </c>
      <c r="J530" s="135"/>
      <c r="K530" s="135"/>
      <c r="L530" s="135" t="s">
        <v>877</v>
      </c>
      <c r="M530" s="150" t="s">
        <v>206</v>
      </c>
    </row>
    <row r="531" spans="1:13" x14ac:dyDescent="0.2">
      <c r="A531" s="12">
        <v>524</v>
      </c>
      <c r="B531" s="28" t="s">
        <v>635</v>
      </c>
      <c r="C531" s="133"/>
      <c r="D531" s="133" t="s">
        <v>880</v>
      </c>
      <c r="E531" s="135" t="s">
        <v>756</v>
      </c>
      <c r="F531" s="135">
        <v>1</v>
      </c>
      <c r="G531" s="149">
        <v>1050000</v>
      </c>
      <c r="H531" s="149">
        <f t="shared" si="11"/>
        <v>1050000</v>
      </c>
      <c r="I531" s="11" t="s">
        <v>908</v>
      </c>
      <c r="J531" s="135"/>
      <c r="K531" s="135"/>
      <c r="L531" s="135" t="s">
        <v>877</v>
      </c>
      <c r="M531" s="150" t="s">
        <v>206</v>
      </c>
    </row>
    <row r="532" spans="1:13" x14ac:dyDescent="0.2">
      <c r="A532" s="12">
        <v>525</v>
      </c>
      <c r="B532" s="28" t="s">
        <v>635</v>
      </c>
      <c r="C532" s="133"/>
      <c r="D532" s="133" t="s">
        <v>755</v>
      </c>
      <c r="E532" s="135" t="s">
        <v>1351</v>
      </c>
      <c r="F532" s="135">
        <v>1</v>
      </c>
      <c r="G532" s="149">
        <v>1250000</v>
      </c>
      <c r="H532" s="149">
        <f t="shared" si="11"/>
        <v>1250000</v>
      </c>
      <c r="I532" s="11" t="s">
        <v>908</v>
      </c>
      <c r="J532" s="135"/>
      <c r="K532" s="135"/>
      <c r="L532" s="135" t="s">
        <v>877</v>
      </c>
      <c r="M532" s="150" t="s">
        <v>206</v>
      </c>
    </row>
    <row r="533" spans="1:13" x14ac:dyDescent="0.2">
      <c r="A533" s="12">
        <v>526</v>
      </c>
      <c r="B533" s="28" t="s">
        <v>757</v>
      </c>
      <c r="C533" s="133"/>
      <c r="D533" s="133" t="s">
        <v>758</v>
      </c>
      <c r="E533" s="135" t="s">
        <v>1352</v>
      </c>
      <c r="F533" s="135">
        <v>2</v>
      </c>
      <c r="G533" s="149">
        <v>1095000</v>
      </c>
      <c r="H533" s="149">
        <f t="shared" si="11"/>
        <v>2190000</v>
      </c>
      <c r="I533" s="11" t="s">
        <v>908</v>
      </c>
      <c r="J533" s="135"/>
      <c r="K533" s="135"/>
      <c r="L533" s="135" t="s">
        <v>445</v>
      </c>
      <c r="M533" s="150" t="s">
        <v>145</v>
      </c>
    </row>
    <row r="534" spans="1:13" x14ac:dyDescent="0.2">
      <c r="A534" s="12">
        <v>527</v>
      </c>
      <c r="B534" s="28" t="s">
        <v>508</v>
      </c>
      <c r="C534" s="133"/>
      <c r="D534" s="148" t="s">
        <v>353</v>
      </c>
      <c r="E534" s="135" t="s">
        <v>1353</v>
      </c>
      <c r="F534" s="135">
        <v>1</v>
      </c>
      <c r="G534" s="149">
        <v>425000</v>
      </c>
      <c r="H534" s="149">
        <f t="shared" si="11"/>
        <v>425000</v>
      </c>
      <c r="I534" s="11" t="s">
        <v>908</v>
      </c>
      <c r="J534" s="135"/>
      <c r="K534" s="135"/>
      <c r="L534" s="135" t="s">
        <v>506</v>
      </c>
      <c r="M534" s="150" t="s">
        <v>145</v>
      </c>
    </row>
    <row r="535" spans="1:13" x14ac:dyDescent="0.2">
      <c r="A535" s="12">
        <v>528</v>
      </c>
      <c r="B535" s="28" t="s">
        <v>508</v>
      </c>
      <c r="C535" s="133"/>
      <c r="D535" s="148" t="s">
        <v>507</v>
      </c>
      <c r="E535" s="135" t="s">
        <v>1354</v>
      </c>
      <c r="F535" s="135">
        <v>10</v>
      </c>
      <c r="G535" s="149">
        <v>775000</v>
      </c>
      <c r="H535" s="149">
        <f t="shared" si="11"/>
        <v>7750000</v>
      </c>
      <c r="I535" s="11" t="s">
        <v>908</v>
      </c>
      <c r="J535" s="135"/>
      <c r="K535" s="135"/>
      <c r="L535" s="135" t="s">
        <v>877</v>
      </c>
      <c r="M535" s="150" t="s">
        <v>206</v>
      </c>
    </row>
    <row r="536" spans="1:13" x14ac:dyDescent="0.2">
      <c r="A536" s="12">
        <v>529</v>
      </c>
      <c r="B536" s="28" t="s">
        <v>509</v>
      </c>
      <c r="C536" s="133"/>
      <c r="D536" s="148" t="s">
        <v>510</v>
      </c>
      <c r="E536" s="135" t="s">
        <v>1355</v>
      </c>
      <c r="F536" s="135">
        <v>24</v>
      </c>
      <c r="G536" s="149">
        <v>240000</v>
      </c>
      <c r="H536" s="149">
        <f t="shared" si="11"/>
        <v>5760000</v>
      </c>
      <c r="I536" s="11" t="s">
        <v>908</v>
      </c>
      <c r="J536" s="135"/>
      <c r="K536" s="135"/>
      <c r="L536" s="135" t="s">
        <v>877</v>
      </c>
      <c r="M536" s="150" t="s">
        <v>206</v>
      </c>
    </row>
    <row r="537" spans="1:13" x14ac:dyDescent="0.2">
      <c r="A537" s="12">
        <v>530</v>
      </c>
      <c r="B537" s="11" t="s">
        <v>512</v>
      </c>
      <c r="C537" s="133"/>
      <c r="D537" s="148" t="s">
        <v>425</v>
      </c>
      <c r="E537" s="135" t="s">
        <v>1356</v>
      </c>
      <c r="F537" s="135">
        <v>2</v>
      </c>
      <c r="G537" s="149">
        <v>500000</v>
      </c>
      <c r="H537" s="149">
        <f t="shared" si="11"/>
        <v>1000000</v>
      </c>
      <c r="I537" s="11" t="s">
        <v>908</v>
      </c>
      <c r="J537" s="135"/>
      <c r="K537" s="135"/>
      <c r="L537" s="135" t="s">
        <v>513</v>
      </c>
      <c r="M537" s="150" t="s">
        <v>206</v>
      </c>
    </row>
    <row r="538" spans="1:13" x14ac:dyDescent="0.2">
      <c r="A538" s="12">
        <v>531</v>
      </c>
      <c r="B538" s="28" t="s">
        <v>376</v>
      </c>
      <c r="C538" s="133"/>
      <c r="D538" s="148" t="s">
        <v>514</v>
      </c>
      <c r="E538" s="135" t="s">
        <v>1357</v>
      </c>
      <c r="F538" s="135">
        <v>10</v>
      </c>
      <c r="G538" s="149">
        <v>1450000</v>
      </c>
      <c r="H538" s="149">
        <f t="shared" si="11"/>
        <v>14500000</v>
      </c>
      <c r="I538" s="11" t="s">
        <v>908</v>
      </c>
      <c r="J538" s="135"/>
      <c r="K538" s="135"/>
      <c r="L538" s="135" t="s">
        <v>877</v>
      </c>
      <c r="M538" s="150" t="s">
        <v>206</v>
      </c>
    </row>
    <row r="539" spans="1:13" x14ac:dyDescent="0.2">
      <c r="A539" s="12">
        <v>533</v>
      </c>
      <c r="B539" s="29" t="s">
        <v>376</v>
      </c>
      <c r="C539" s="133"/>
      <c r="D539" s="148" t="s">
        <v>515</v>
      </c>
      <c r="E539" s="135" t="s">
        <v>1358</v>
      </c>
      <c r="F539" s="135">
        <v>1</v>
      </c>
      <c r="G539" s="149">
        <v>3250000</v>
      </c>
      <c r="H539" s="149">
        <f t="shared" si="11"/>
        <v>3250000</v>
      </c>
      <c r="I539" s="11" t="s">
        <v>908</v>
      </c>
      <c r="J539" s="135"/>
      <c r="K539" s="135"/>
      <c r="L539" s="135" t="s">
        <v>377</v>
      </c>
      <c r="M539" s="150" t="s">
        <v>145</v>
      </c>
    </row>
    <row r="540" spans="1:13" x14ac:dyDescent="0.2">
      <c r="A540" s="12">
        <v>534</v>
      </c>
      <c r="B540" s="28" t="s">
        <v>63</v>
      </c>
      <c r="C540" s="133"/>
      <c r="D540" s="148" t="s">
        <v>758</v>
      </c>
      <c r="E540" s="135" t="s">
        <v>1359</v>
      </c>
      <c r="F540" s="135">
        <v>1</v>
      </c>
      <c r="G540" s="149">
        <v>1095000</v>
      </c>
      <c r="H540" s="149">
        <f t="shared" si="11"/>
        <v>1095000</v>
      </c>
      <c r="I540" s="11" t="s">
        <v>908</v>
      </c>
      <c r="J540" s="135"/>
      <c r="K540" s="135"/>
      <c r="L540" s="135" t="s">
        <v>64</v>
      </c>
      <c r="M540" s="150" t="s">
        <v>206</v>
      </c>
    </row>
    <row r="541" spans="1:13" x14ac:dyDescent="0.2">
      <c r="A541" s="167">
        <v>535</v>
      </c>
      <c r="B541" s="160" t="s">
        <v>1131</v>
      </c>
      <c r="C541" s="161"/>
      <c r="D541" s="162" t="s">
        <v>799</v>
      </c>
      <c r="E541" s="163" t="s">
        <v>1132</v>
      </c>
      <c r="F541" s="163">
        <v>1</v>
      </c>
      <c r="G541" s="164">
        <v>5900000</v>
      </c>
      <c r="H541" s="164">
        <f t="shared" si="11"/>
        <v>5900000</v>
      </c>
      <c r="I541" s="165" t="s">
        <v>908</v>
      </c>
      <c r="J541" s="163"/>
      <c r="K541" s="163"/>
      <c r="L541" s="163" t="s">
        <v>1133</v>
      </c>
      <c r="M541" s="166" t="s">
        <v>206</v>
      </c>
    </row>
  </sheetData>
  <mergeCells count="19">
    <mergeCell ref="G367:G368"/>
    <mergeCell ref="H367:H368"/>
    <mergeCell ref="K367:K368"/>
    <mergeCell ref="L367:L368"/>
    <mergeCell ref="M367:M368"/>
    <mergeCell ref="A2:M2"/>
    <mergeCell ref="A3:M3"/>
    <mergeCell ref="A6:A8"/>
    <mergeCell ref="D6:D8"/>
    <mergeCell ref="E6:E8"/>
    <mergeCell ref="L6:L8"/>
    <mergeCell ref="M6:M8"/>
    <mergeCell ref="J367:J368"/>
    <mergeCell ref="I6:K7"/>
    <mergeCell ref="F6:F8"/>
    <mergeCell ref="G6:H6"/>
    <mergeCell ref="G7:H7"/>
    <mergeCell ref="G359:G360"/>
    <mergeCell ref="H359:H360"/>
  </mergeCells>
  <phoneticPr fontId="0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tabSelected="1" topLeftCell="A22" zoomScale="75" zoomScaleNormal="88" workbookViewId="0">
      <selection activeCell="M46" sqref="M45:M46"/>
    </sheetView>
  </sheetViews>
  <sheetFormatPr defaultColWidth="8.77734375" defaultRowHeight="15.75" x14ac:dyDescent="0.25"/>
  <cols>
    <col min="1" max="1" width="5.88671875" style="174" customWidth="1"/>
    <col min="2" max="2" width="12.33203125" style="174" customWidth="1"/>
    <col min="3" max="3" width="1.109375" style="174" customWidth="1"/>
    <col min="4" max="4" width="41.88671875" style="174" customWidth="1"/>
    <col min="5" max="5" width="20.44140625" style="174" customWidth="1"/>
    <col min="6" max="6" width="7.6640625" style="174" customWidth="1"/>
    <col min="7" max="7" width="12.6640625" style="174" customWidth="1"/>
    <col min="8" max="8" width="13.44140625" style="174" customWidth="1"/>
    <col min="9" max="9" width="3.21875" style="174" customWidth="1"/>
    <col min="10" max="10" width="3" style="174" customWidth="1"/>
    <col min="11" max="11" width="2.88671875" style="174" customWidth="1"/>
    <col min="12" max="12" width="7.6640625" style="175" customWidth="1"/>
    <col min="13" max="13" width="11.109375" style="174" customWidth="1"/>
    <col min="14" max="14" width="27.33203125" style="174" customWidth="1"/>
    <col min="15" max="15" width="14.6640625" style="174" customWidth="1"/>
    <col min="16" max="16384" width="8.77734375" style="174"/>
  </cols>
  <sheetData>
    <row r="1" spans="1:15" ht="15.75" customHeight="1" x14ac:dyDescent="0.25">
      <c r="N1" s="255" t="s">
        <v>1484</v>
      </c>
      <c r="O1" s="255"/>
    </row>
    <row r="2" spans="1:15" ht="31.5" x14ac:dyDescent="0.5">
      <c r="A2" s="256" t="s">
        <v>708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</row>
    <row r="3" spans="1:15" ht="18.75" x14ac:dyDescent="0.3">
      <c r="A3" s="257" t="s">
        <v>1485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</row>
    <row r="4" spans="1:15" ht="18.75" x14ac:dyDescent="0.3">
      <c r="A4" s="257" t="s">
        <v>128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</row>
    <row r="5" spans="1:15" ht="18.75" x14ac:dyDescent="0.3">
      <c r="A5" s="173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</row>
    <row r="6" spans="1:15" ht="16.5" thickBot="1" x14ac:dyDescent="0.3"/>
    <row r="7" spans="1:15" ht="16.5" thickTop="1" x14ac:dyDescent="0.25">
      <c r="A7" s="260" t="s">
        <v>893</v>
      </c>
      <c r="B7" s="168" t="s">
        <v>907</v>
      </c>
      <c r="C7" s="169"/>
      <c r="D7" s="258" t="s">
        <v>1327</v>
      </c>
      <c r="E7" s="251" t="s">
        <v>903</v>
      </c>
      <c r="F7" s="170" t="s">
        <v>896</v>
      </c>
      <c r="G7" s="171"/>
      <c r="H7" s="171"/>
      <c r="I7" s="262" t="s">
        <v>898</v>
      </c>
      <c r="J7" s="263"/>
      <c r="K7" s="264"/>
      <c r="L7" s="176" t="s">
        <v>786</v>
      </c>
      <c r="M7" s="176" t="s">
        <v>1332</v>
      </c>
      <c r="N7" s="251" t="s">
        <v>906</v>
      </c>
      <c r="O7" s="253" t="s">
        <v>901</v>
      </c>
    </row>
    <row r="8" spans="1:15" x14ac:dyDescent="0.25">
      <c r="A8" s="261"/>
      <c r="B8" s="177" t="s">
        <v>1325</v>
      </c>
      <c r="C8" s="178"/>
      <c r="D8" s="259"/>
      <c r="E8" s="252"/>
      <c r="F8" s="179" t="s">
        <v>1328</v>
      </c>
      <c r="G8" s="172" t="s">
        <v>894</v>
      </c>
      <c r="H8" s="172" t="s">
        <v>1331</v>
      </c>
      <c r="I8" s="265"/>
      <c r="J8" s="266"/>
      <c r="K8" s="267"/>
      <c r="L8" s="180" t="s">
        <v>787</v>
      </c>
      <c r="M8" s="180" t="s">
        <v>789</v>
      </c>
      <c r="N8" s="252"/>
      <c r="O8" s="254"/>
    </row>
    <row r="9" spans="1:15" x14ac:dyDescent="0.25">
      <c r="A9" s="261"/>
      <c r="B9" s="179" t="s">
        <v>1326</v>
      </c>
      <c r="C9" s="178"/>
      <c r="D9" s="259"/>
      <c r="E9" s="252"/>
      <c r="F9" s="179" t="s">
        <v>1329</v>
      </c>
      <c r="G9" s="179" t="s">
        <v>895</v>
      </c>
      <c r="H9" s="179" t="s">
        <v>1326</v>
      </c>
      <c r="I9" s="181" t="s">
        <v>728</v>
      </c>
      <c r="J9" s="181" t="s">
        <v>899</v>
      </c>
      <c r="K9" s="181" t="s">
        <v>900</v>
      </c>
      <c r="L9" s="179" t="s">
        <v>1333</v>
      </c>
      <c r="M9" s="179" t="s">
        <v>790</v>
      </c>
      <c r="N9" s="252"/>
      <c r="O9" s="254"/>
    </row>
    <row r="10" spans="1:15" ht="16.5" thickBot="1" x14ac:dyDescent="0.3">
      <c r="A10" s="182"/>
      <c r="B10" s="183"/>
      <c r="C10" s="184"/>
      <c r="D10" s="183"/>
      <c r="E10" s="185"/>
      <c r="F10" s="185" t="s">
        <v>1330</v>
      </c>
      <c r="G10" s="185"/>
      <c r="H10" s="186"/>
      <c r="I10" s="187"/>
      <c r="J10" s="187"/>
      <c r="K10" s="187"/>
      <c r="L10" s="185" t="s">
        <v>788</v>
      </c>
      <c r="M10" s="185" t="s">
        <v>1333</v>
      </c>
      <c r="N10" s="185"/>
      <c r="O10" s="188"/>
    </row>
    <row r="11" spans="1:15" ht="16.5" thickTop="1" x14ac:dyDescent="0.25">
      <c r="A11" s="189"/>
      <c r="B11" s="190"/>
      <c r="C11" s="191"/>
      <c r="D11" s="190"/>
      <c r="E11" s="192"/>
      <c r="F11" s="192"/>
      <c r="G11" s="192"/>
      <c r="H11" s="192"/>
      <c r="I11" s="192"/>
      <c r="J11" s="192"/>
      <c r="K11" s="192"/>
      <c r="L11" s="193"/>
      <c r="M11" s="192"/>
      <c r="N11" s="192"/>
      <c r="O11" s="194"/>
    </row>
    <row r="12" spans="1:15" ht="20.100000000000001" customHeight="1" x14ac:dyDescent="0.25">
      <c r="A12" s="195">
        <v>1</v>
      </c>
      <c r="B12" s="196"/>
      <c r="C12" s="197"/>
      <c r="D12" s="198"/>
      <c r="E12" s="199"/>
      <c r="F12" s="200"/>
      <c r="G12" s="201"/>
      <c r="H12" s="201"/>
      <c r="I12" s="200"/>
      <c r="J12" s="200"/>
      <c r="K12" s="200"/>
      <c r="L12" s="200"/>
      <c r="M12" s="200"/>
      <c r="N12" s="202"/>
      <c r="O12" s="203"/>
    </row>
    <row r="13" spans="1:15" ht="20.100000000000001" customHeight="1" x14ac:dyDescent="0.25">
      <c r="A13" s="195">
        <v>2</v>
      </c>
      <c r="B13" s="196"/>
      <c r="C13" s="197"/>
      <c r="D13" s="198"/>
      <c r="E13" s="199"/>
      <c r="F13" s="200"/>
      <c r="G13" s="201"/>
      <c r="H13" s="201"/>
      <c r="I13" s="200"/>
      <c r="J13" s="200"/>
      <c r="K13" s="200"/>
      <c r="L13" s="200"/>
      <c r="M13" s="200"/>
      <c r="N13" s="202"/>
      <c r="O13" s="203"/>
    </row>
    <row r="14" spans="1:15" ht="20.100000000000001" customHeight="1" x14ac:dyDescent="0.25">
      <c r="A14" s="195">
        <v>3</v>
      </c>
      <c r="B14" s="196"/>
      <c r="C14" s="197"/>
      <c r="D14" s="198"/>
      <c r="E14" s="199"/>
      <c r="F14" s="200"/>
      <c r="G14" s="201"/>
      <c r="H14" s="201"/>
      <c r="I14" s="200"/>
      <c r="J14" s="200"/>
      <c r="K14" s="200"/>
      <c r="L14" s="200"/>
      <c r="M14" s="200"/>
      <c r="N14" s="202"/>
      <c r="O14" s="203"/>
    </row>
    <row r="15" spans="1:15" ht="20.100000000000001" customHeight="1" x14ac:dyDescent="0.25">
      <c r="A15" s="195">
        <v>4</v>
      </c>
      <c r="B15" s="196"/>
      <c r="C15" s="197"/>
      <c r="D15" s="198"/>
      <c r="E15" s="199"/>
      <c r="F15" s="200"/>
      <c r="G15" s="201"/>
      <c r="H15" s="201"/>
      <c r="I15" s="200"/>
      <c r="J15" s="200"/>
      <c r="K15" s="200"/>
      <c r="L15" s="200"/>
      <c r="M15" s="200"/>
      <c r="N15" s="202"/>
      <c r="O15" s="203"/>
    </row>
    <row r="16" spans="1:15" ht="20.100000000000001" customHeight="1" x14ac:dyDescent="0.25">
      <c r="A16" s="195">
        <v>5</v>
      </c>
      <c r="B16" s="196"/>
      <c r="C16" s="197"/>
      <c r="D16" s="198"/>
      <c r="E16" s="199"/>
      <c r="F16" s="200"/>
      <c r="G16" s="201"/>
      <c r="H16" s="201"/>
      <c r="I16" s="200"/>
      <c r="J16" s="200"/>
      <c r="K16" s="200"/>
      <c r="L16" s="200"/>
      <c r="M16" s="200"/>
      <c r="N16" s="202"/>
      <c r="O16" s="203"/>
    </row>
    <row r="17" spans="1:15" ht="20.100000000000001" customHeight="1" x14ac:dyDescent="0.25">
      <c r="A17" s="195">
        <v>6</v>
      </c>
      <c r="B17" s="196"/>
      <c r="C17" s="197"/>
      <c r="D17" s="198"/>
      <c r="E17" s="199"/>
      <c r="F17" s="200"/>
      <c r="G17" s="201"/>
      <c r="H17" s="201"/>
      <c r="I17" s="200"/>
      <c r="J17" s="200"/>
      <c r="K17" s="200"/>
      <c r="L17" s="200"/>
      <c r="M17" s="200"/>
      <c r="N17" s="202"/>
      <c r="O17" s="203"/>
    </row>
    <row r="18" spans="1:15" ht="20.100000000000001" customHeight="1" x14ac:dyDescent="0.25">
      <c r="A18" s="195">
        <v>7</v>
      </c>
      <c r="B18" s="196"/>
      <c r="C18" s="197"/>
      <c r="D18" s="198"/>
      <c r="E18" s="199"/>
      <c r="F18" s="200"/>
      <c r="G18" s="201"/>
      <c r="H18" s="201"/>
      <c r="I18" s="200"/>
      <c r="J18" s="200"/>
      <c r="K18" s="200"/>
      <c r="L18" s="200"/>
      <c r="M18" s="200"/>
      <c r="N18" s="202"/>
      <c r="O18" s="203"/>
    </row>
    <row r="19" spans="1:15" ht="20.100000000000001" customHeight="1" x14ac:dyDescent="0.25">
      <c r="A19" s="195">
        <v>8</v>
      </c>
      <c r="B19" s="196"/>
      <c r="C19" s="197"/>
      <c r="D19" s="198"/>
      <c r="E19" s="199"/>
      <c r="F19" s="200"/>
      <c r="G19" s="201"/>
      <c r="H19" s="201"/>
      <c r="I19" s="200"/>
      <c r="J19" s="200"/>
      <c r="K19" s="200"/>
      <c r="L19" s="200"/>
      <c r="M19" s="200"/>
      <c r="N19" s="202"/>
      <c r="O19" s="203"/>
    </row>
    <row r="20" spans="1:15" ht="20.100000000000001" customHeight="1" x14ac:dyDescent="0.25">
      <c r="A20" s="195">
        <v>9</v>
      </c>
      <c r="B20" s="196"/>
      <c r="C20" s="197"/>
      <c r="D20" s="198"/>
      <c r="E20" s="199"/>
      <c r="F20" s="200"/>
      <c r="G20" s="201"/>
      <c r="H20" s="201"/>
      <c r="I20" s="200"/>
      <c r="J20" s="200"/>
      <c r="K20" s="200"/>
      <c r="L20" s="200"/>
      <c r="M20" s="200"/>
      <c r="N20" s="202"/>
      <c r="O20" s="203"/>
    </row>
    <row r="21" spans="1:15" ht="20.100000000000001" customHeight="1" x14ac:dyDescent="0.25">
      <c r="A21" s="195">
        <v>10</v>
      </c>
      <c r="B21" s="196"/>
      <c r="C21" s="197"/>
      <c r="D21" s="198"/>
      <c r="E21" s="199"/>
      <c r="F21" s="200"/>
      <c r="G21" s="199"/>
      <c r="H21" s="199"/>
      <c r="I21" s="200"/>
      <c r="J21" s="200"/>
      <c r="K21" s="200"/>
      <c r="L21" s="200"/>
      <c r="M21" s="200"/>
      <c r="N21" s="199"/>
      <c r="O21" s="203"/>
    </row>
    <row r="22" spans="1:15" ht="20.100000000000001" customHeight="1" x14ac:dyDescent="0.25">
      <c r="A22" s="195">
        <v>11</v>
      </c>
      <c r="B22" s="196"/>
      <c r="C22" s="204"/>
      <c r="D22" s="205"/>
      <c r="E22" s="206"/>
      <c r="F22" s="207"/>
      <c r="G22" s="207"/>
      <c r="H22" s="207"/>
      <c r="I22" s="207"/>
      <c r="J22" s="207"/>
      <c r="K22" s="207"/>
      <c r="L22" s="207"/>
      <c r="M22" s="200"/>
      <c r="N22" s="206"/>
      <c r="O22" s="208"/>
    </row>
    <row r="23" spans="1:15" ht="20.100000000000001" customHeight="1" x14ac:dyDescent="0.25">
      <c r="A23" s="195">
        <v>12</v>
      </c>
      <c r="B23" s="196"/>
      <c r="C23" s="204"/>
      <c r="D23" s="205"/>
      <c r="E23" s="206"/>
      <c r="F23" s="207"/>
      <c r="G23" s="201"/>
      <c r="H23" s="199"/>
      <c r="I23" s="207"/>
      <c r="J23" s="207"/>
      <c r="K23" s="207"/>
      <c r="L23" s="207"/>
      <c r="M23" s="200"/>
      <c r="N23" s="206"/>
      <c r="O23" s="208"/>
    </row>
    <row r="24" spans="1:15" ht="20.100000000000001" customHeight="1" x14ac:dyDescent="0.25">
      <c r="A24" s="195">
        <v>13</v>
      </c>
      <c r="B24" s="196"/>
      <c r="C24" s="204"/>
      <c r="D24" s="205"/>
      <c r="E24" s="206"/>
      <c r="F24" s="207"/>
      <c r="G24" s="209"/>
      <c r="H24" s="207"/>
      <c r="I24" s="207"/>
      <c r="J24" s="207"/>
      <c r="K24" s="207"/>
      <c r="L24" s="207"/>
      <c r="M24" s="200"/>
      <c r="N24" s="206"/>
      <c r="O24" s="208"/>
    </row>
    <row r="25" spans="1:15" ht="20.100000000000001" customHeight="1" x14ac:dyDescent="0.25">
      <c r="A25" s="195">
        <v>14</v>
      </c>
      <c r="B25" s="196"/>
      <c r="C25" s="204"/>
      <c r="D25" s="205"/>
      <c r="E25" s="206"/>
      <c r="F25" s="207"/>
      <c r="G25" s="209"/>
      <c r="H25" s="207"/>
      <c r="I25" s="207"/>
      <c r="J25" s="207"/>
      <c r="K25" s="207"/>
      <c r="L25" s="207"/>
      <c r="M25" s="200"/>
      <c r="N25" s="206"/>
      <c r="O25" s="208"/>
    </row>
    <row r="26" spans="1:15" ht="20.100000000000001" customHeight="1" x14ac:dyDescent="0.25">
      <c r="A26" s="195">
        <v>15</v>
      </c>
      <c r="B26" s="196"/>
      <c r="C26" s="204"/>
      <c r="D26" s="205"/>
      <c r="E26" s="206"/>
      <c r="F26" s="207"/>
      <c r="G26" s="209"/>
      <c r="H26" s="207"/>
      <c r="I26" s="207"/>
      <c r="J26" s="207"/>
      <c r="K26" s="207"/>
      <c r="L26" s="207"/>
      <c r="M26" s="200"/>
      <c r="N26" s="206"/>
      <c r="O26" s="208"/>
    </row>
    <row r="27" spans="1:15" ht="20.100000000000001" customHeight="1" x14ac:dyDescent="0.25">
      <c r="A27" s="195">
        <v>16</v>
      </c>
      <c r="B27" s="196"/>
      <c r="C27" s="204"/>
      <c r="D27" s="205"/>
      <c r="E27" s="206"/>
      <c r="F27" s="207"/>
      <c r="G27" s="209"/>
      <c r="H27" s="207"/>
      <c r="I27" s="207"/>
      <c r="J27" s="207"/>
      <c r="K27" s="207"/>
      <c r="L27" s="207"/>
      <c r="M27" s="200"/>
      <c r="N27" s="206"/>
      <c r="O27" s="208"/>
    </row>
    <row r="28" spans="1:15" ht="20.100000000000001" customHeight="1" x14ac:dyDescent="0.25">
      <c r="A28" s="195">
        <v>17</v>
      </c>
      <c r="B28" s="196"/>
      <c r="C28" s="204"/>
      <c r="D28" s="205"/>
      <c r="E28" s="206"/>
      <c r="F28" s="207"/>
      <c r="G28" s="209"/>
      <c r="H28" s="207"/>
      <c r="I28" s="207"/>
      <c r="J28" s="207"/>
      <c r="K28" s="207"/>
      <c r="L28" s="207"/>
      <c r="M28" s="200"/>
      <c r="N28" s="206"/>
      <c r="O28" s="208"/>
    </row>
    <row r="29" spans="1:15" ht="20.100000000000001" customHeight="1" x14ac:dyDescent="0.25">
      <c r="A29" s="195">
        <v>18</v>
      </c>
      <c r="B29" s="196"/>
      <c r="C29" s="204"/>
      <c r="D29" s="205"/>
      <c r="E29" s="210"/>
      <c r="F29" s="207"/>
      <c r="G29" s="209"/>
      <c r="H29" s="211"/>
      <c r="I29" s="207"/>
      <c r="J29" s="207"/>
      <c r="K29" s="207"/>
      <c r="L29" s="207"/>
      <c r="M29" s="200"/>
      <c r="N29" s="206"/>
      <c r="O29" s="208"/>
    </row>
    <row r="30" spans="1:15" ht="20.100000000000001" customHeight="1" x14ac:dyDescent="0.25">
      <c r="A30" s="195">
        <v>19</v>
      </c>
      <c r="B30" s="196"/>
      <c r="C30" s="204"/>
      <c r="D30" s="205"/>
      <c r="E30" s="206"/>
      <c r="F30" s="207"/>
      <c r="G30" s="209"/>
      <c r="H30" s="207"/>
      <c r="I30" s="207"/>
      <c r="J30" s="207"/>
      <c r="K30" s="207"/>
      <c r="L30" s="207"/>
      <c r="M30" s="200"/>
      <c r="N30" s="206"/>
      <c r="O30" s="208"/>
    </row>
    <row r="31" spans="1:15" ht="20.100000000000001" customHeight="1" x14ac:dyDescent="0.25">
      <c r="A31" s="212">
        <v>20</v>
      </c>
      <c r="B31" s="215"/>
      <c r="C31" s="216"/>
      <c r="D31" s="217"/>
      <c r="E31" s="218"/>
      <c r="F31" s="219"/>
      <c r="G31" s="220"/>
      <c r="H31" s="219"/>
      <c r="I31" s="219"/>
      <c r="J31" s="219"/>
      <c r="K31" s="219"/>
      <c r="L31" s="219"/>
      <c r="M31" s="213"/>
      <c r="N31" s="218"/>
      <c r="O31" s="221"/>
    </row>
    <row r="32" spans="1:15" x14ac:dyDescent="0.25">
      <c r="D32" s="214"/>
      <c r="M32" s="175"/>
    </row>
    <row r="33" spans="1:15" x14ac:dyDescent="0.25">
      <c r="M33" s="175"/>
      <c r="N33" s="174" t="s">
        <v>129</v>
      </c>
    </row>
    <row r="34" spans="1:15" ht="18" customHeight="1" x14ac:dyDescent="0.25">
      <c r="A34" s="268" t="s">
        <v>132</v>
      </c>
      <c r="B34" s="268"/>
      <c r="C34" s="268"/>
      <c r="D34" s="222"/>
      <c r="M34" s="268" t="s">
        <v>130</v>
      </c>
      <c r="N34" s="268"/>
      <c r="O34" s="268"/>
    </row>
    <row r="35" spans="1:15" ht="17.25" customHeight="1" x14ac:dyDescent="0.25">
      <c r="A35" s="268" t="s">
        <v>127</v>
      </c>
      <c r="B35" s="268"/>
      <c r="C35" s="268"/>
      <c r="D35" s="222"/>
      <c r="M35" s="268" t="s">
        <v>1486</v>
      </c>
      <c r="N35" s="268"/>
      <c r="O35" s="268"/>
    </row>
    <row r="38" spans="1:15" x14ac:dyDescent="0.25">
      <c r="A38" s="268" t="s">
        <v>133</v>
      </c>
      <c r="B38" s="268"/>
      <c r="D38" s="175"/>
      <c r="M38" s="268" t="s">
        <v>131</v>
      </c>
      <c r="N38" s="268"/>
      <c r="O38" s="268"/>
    </row>
    <row r="39" spans="1:15" x14ac:dyDescent="0.25">
      <c r="M39" s="175"/>
    </row>
    <row r="40" spans="1:15" x14ac:dyDescent="0.25">
      <c r="M40" s="175"/>
    </row>
    <row r="41" spans="1:15" x14ac:dyDescent="0.25">
      <c r="M41" s="175"/>
    </row>
    <row r="42" spans="1:15" x14ac:dyDescent="0.25">
      <c r="M42" s="175"/>
    </row>
    <row r="43" spans="1:15" x14ac:dyDescent="0.25">
      <c r="M43" s="175"/>
    </row>
    <row r="44" spans="1:15" x14ac:dyDescent="0.25">
      <c r="M44" s="175"/>
    </row>
    <row r="45" spans="1:15" x14ac:dyDescent="0.25">
      <c r="M45" s="175"/>
    </row>
    <row r="46" spans="1:15" x14ac:dyDescent="0.25">
      <c r="M46" s="175"/>
    </row>
  </sheetData>
  <mergeCells count="16">
    <mergeCell ref="A38:B38"/>
    <mergeCell ref="A34:C34"/>
    <mergeCell ref="M34:O34"/>
    <mergeCell ref="A35:C35"/>
    <mergeCell ref="M35:O35"/>
    <mergeCell ref="M38:O38"/>
    <mergeCell ref="N7:N9"/>
    <mergeCell ref="O7:O9"/>
    <mergeCell ref="N1:O1"/>
    <mergeCell ref="A2:O2"/>
    <mergeCell ref="A3:O3"/>
    <mergeCell ref="A4:O4"/>
    <mergeCell ref="D7:D9"/>
    <mergeCell ref="E7:E9"/>
    <mergeCell ref="A7:A9"/>
    <mergeCell ref="I7:K8"/>
  </mergeCells>
  <phoneticPr fontId="0" type="noConversion"/>
  <printOptions horizontalCentered="1"/>
  <pageMargins left="0.19685039370078741" right="0" top="0.55118110236220474" bottom="0.94488188976377963" header="0.51181102362204722" footer="0.51181102362204722"/>
  <pageSetup paperSize="9" scale="65" orientation="landscape" horizontalDpi="4294967294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2000-2011</vt:lpstr>
      <vt:lpstr>Form Inventaris</vt:lpstr>
      <vt:lpstr>'Form Inventaris'!Print_Titles</vt:lpstr>
    </vt:vector>
  </TitlesOfParts>
  <Company>FTUP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PARMO</dc:creator>
  <cp:lastModifiedBy>USER</cp:lastModifiedBy>
  <cp:lastPrinted>2018-02-03T04:17:14Z</cp:lastPrinted>
  <dcterms:created xsi:type="dcterms:W3CDTF">2001-01-25T01:37:57Z</dcterms:created>
  <dcterms:modified xsi:type="dcterms:W3CDTF">2022-07-27T16:39:51Z</dcterms:modified>
</cp:coreProperties>
</file>